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IV - COMUNIDADE MONTE MURIÁ\"/>
    </mc:Choice>
  </mc:AlternateContent>
  <bookViews>
    <workbookView xWindow="-120" yWindow="-120" windowWidth="21840" windowHeight="13140" firstSheet="1" activeTab="1"/>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<sst xmlns="http://schemas.openxmlformats.org/spreadsheetml/2006/main" count="2591" uniqueCount="859">
  <si>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</si>
  <si>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</si>
  <si>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</si>
  <si>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</si>
  <si>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</si>
  <si>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</si>
  <si>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</si>
  <si>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</si>
  <si>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</si>
  <si>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</si>
  <si>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</si>
  <si>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</si>
  <si>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</si>
  <si>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</si>
  <si>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</si>
  <si>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</si>
  <si>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</si>
  <si>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</si>
  <si>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</si>
  <si>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</si>
  <si>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</si>
  <si>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</si>
  <si>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</si>
  <si>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</si>
  <si>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</si>
  <si>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</si>
  <si>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</si>
  <si>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</si>
  <si>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</si>
  <si>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</si>
  <si>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</si>
  <si>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</si>
  <si>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</si>
  <si>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</si>
  <si>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</si>
  <si>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</si>
  <si>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</si>
  <si>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</si>
  <si>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</si>
  <si>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</si>
  <si>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</si>
  <si>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</si>
  <si>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</si>
  <si>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</si>
  <si>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</si>
  <si>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</si>
  <si>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</si>
  <si>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</si>
  <si>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</si>
  <si>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</si>
  <si>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</si>
  <si>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</si>
  <si>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</si>
  <si>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</si>
  <si>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</si>
  <si>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</si>
  <si>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</si>
  <si>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</si>
  <si>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</si>
  <si>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</si>
  <si>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</si>
  <si>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</si>
  <si>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</si>
  <si>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</si>
  <si>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</si>
  <si>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</si>
  <si>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</si>
  <si>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</si>
  <si>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</si>
  <si>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</si>
  <si>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</si>
  <si>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</si>
  <si>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</si>
  <si>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</si>
  <si>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</si>
  <si>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</si>
  <si>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</si>
  <si>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</si>
  <si>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</si>
  <si>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</si>
  <si>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</si>
  <si>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</si>
  <si>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</si>
  <si>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</si>
  <si>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</si>
  <si>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</si>
  <si>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</si>
  <si>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</si>
  <si>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</si>
  <si>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</si>
  <si>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</si>
  <si>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</si>
  <si>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</si>
  <si>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</si>
  <si>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</si>
  <si>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</si>
  <si>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</si>
  <si>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</si>
  <si>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</si>
  <si>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</si>
  <si>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</si>
  <si>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</si>
  <si>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</si>
  <si>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</si>
  <si>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</si>
  <si>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</si>
  <si>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</si>
  <si>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</si>
  <si>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</si>
  <si>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</si>
  <si>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</si>
  <si>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</si>
  <si>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</si>
  <si>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</si>
  <si>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</si>
  <si>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</si>
  <si>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</si>
  <si>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</si>
  <si>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</si>
  <si>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</si>
  <si>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</si>
  <si>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</si>
  <si>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</si>
  <si>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</si>
  <si>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</si>
  <si>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</si>
  <si>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</si>
  <si>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</si>
  <si>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</si>
  <si>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</si>
  <si>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</si>
  <si>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</si>
  <si>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</si>
  <si>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</si>
  <si>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</si>
  <si>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</si>
  <si>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</si>
  <si>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</si>
  <si>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</si>
  <si>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</si>
  <si>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</si>
  <si>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</si>
  <si>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</si>
  <si>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</si>
  <si>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</si>
  <si>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</si>
  <si>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</si>
  <si>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</si>
  <si>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</si>
  <si>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</si>
  <si>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</si>
  <si>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</si>
  <si>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</si>
  <si>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</si>
  <si>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</si>
  <si>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</si>
  <si>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</si>
  <si>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</si>
  <si>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</si>
  <si>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</si>
  <si>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</si>
  <si>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</si>
  <si>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</si>
  <si>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</si>
  <si>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</si>
  <si>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</si>
  <si>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</si>
  <si>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</si>
  <si>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</si>
  <si>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</si>
  <si>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</si>
  <si>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</si>
  <si>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</si>
  <si>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</si>
  <si>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</si>
  <si>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</si>
  <si>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</si>
  <si>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</si>
  <si>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</si>
  <si>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</si>
  <si>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</si>
  <si>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</si>
  <si>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</si>
  <si>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</si>
  <si>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</si>
  <si>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</si>
  <si>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</si>
  <si>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</si>
  <si>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</si>
  <si>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</si>
  <si>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</si>
  <si>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</si>
  <si>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</si>
  <si>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</si>
  <si>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</si>
  <si>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</si>
  <si>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</si>
  <si>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</si>
  <si>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</si>
  <si>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</si>
  <si>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</si>
  <si>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</si>
  <si>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</si>
  <si>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</si>
  <si>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</si>
  <si>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</si>
  <si>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</si>
  <si>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</si>
  <si>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</si>
  <si>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</si>
  <si>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</si>
  <si>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</si>
  <si>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</si>
  <si>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</si>
  <si>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</si>
  <si>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</si>
  <si>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</si>
  <si>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</si>
  <si>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</si>
  <si>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</si>
  <si>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</si>
  <si>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</si>
  <si>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</si>
  <si>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</si>
  <si>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</si>
  <si>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</si>
  <si>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</si>
  <si>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</si>
  <si>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</si>
  <si>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</si>
  <si>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</si>
  <si>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</si>
  <si>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</si>
  <si>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</si>
  <si>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</si>
  <si>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</si>
  <si>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</si>
  <si>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</si>
  <si>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</si>
  <si>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</si>
  <si>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</si>
  <si>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</si>
  <si>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</si>
  <si>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</si>
  <si>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</si>
  <si>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</si>
  <si>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</si>
  <si>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</si>
  <si>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</si>
  <si>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</si>
  <si>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</si>
  <si>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</si>
  <si>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</si>
  <si>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</si>
  <si>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</si>
  <si>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</si>
  <si>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</si>
  <si>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</si>
  <si>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</si>
  <si>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</si>
  <si>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</si>
  <si>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</si>
  <si>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</si>
  <si>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</si>
  <si>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</si>
  <si>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</si>
  <si>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</si>
  <si>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</si>
  <si>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</si>
  <si>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</si>
  <si>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</si>
  <si>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</si>
  <si>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</si>
  <si>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</si>
  <si>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</si>
  <si>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</si>
  <si>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</si>
  <si>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</si>
  <si>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</si>
  <si>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</si>
  <si>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</si>
  <si>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</si>
  <si>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</si>
  <si>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</si>
  <si>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</si>
  <si>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</si>
  <si>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</si>
  <si>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</si>
  <si>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</si>
  <si>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</si>
  <si>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</si>
  <si>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</si>
  <si>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</si>
  <si>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</si>
  <si>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</si>
  <si>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</si>
  <si>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</si>
  <si>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</si>
  <si>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</si>
  <si>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</si>
  <si>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</si>
  <si>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</si>
  <si>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</si>
  <si>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</si>
  <si>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</si>
  <si>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</si>
  <si>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</si>
  <si>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</si>
  <si>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</si>
  <si>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</si>
  <si>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</si>
  <si>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</si>
  <si>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</si>
  <si>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</si>
  <si>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</si>
  <si>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</si>
  <si>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</si>
  <si>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</si>
  <si>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</si>
  <si>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</si>
  <si>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</si>
  <si>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</si>
  <si>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</si>
  <si>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</si>
  <si>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</si>
  <si>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</si>
  <si>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</si>
  <si>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</si>
  <si>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</si>
  <si>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</si>
  <si>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</si>
  <si>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</si>
  <si>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</si>
  <si>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</si>
  <si>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</si>
  <si>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</si>
  <si>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</si>
  <si>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</si>
  <si>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</si>
  <si>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</si>
  <si>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</si>
  <si>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</si>
  <si>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</si>
  <si>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</si>
  <si>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</si>
  <si>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</si>
  <si>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</si>
  <si>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</si>
  <si>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</si>
  <si>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</si>
  <si>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</si>
  <si>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</si>
  <si>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</si>
  <si>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</si>
  <si>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</si>
  <si>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</si>
  <si>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</si>
  <si>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</si>
  <si>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</si>
  <si>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</si>
  <si>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</si>
  <si>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</si>
  <si>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</si>
  <si>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</si>
  <si>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</si>
  <si>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</si>
  <si>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</si>
  <si>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</si>
  <si>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</si>
  <si>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</si>
  <si>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</si>
  <si>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</si>
  <si>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</si>
  <si>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</si>
  <si>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</si>
  <si>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</si>
  <si>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</si>
  <si>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</si>
  <si>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</si>
  <si>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</si>
  <si>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</si>
  <si>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</si>
  <si>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</si>
  <si>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</si>
  <si>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</si>
  <si>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</si>
  <si>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</si>
  <si>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</si>
  <si>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</si>
  <si>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</si>
  <si>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</si>
  <si>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</si>
  <si>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</si>
  <si>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</si>
  <si>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</si>
  <si>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</si>
  <si>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</si>
  <si>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</si>
  <si>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</si>
  <si>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</si>
  <si>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</si>
  <si>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</si>
  <si>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</si>
  <si>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</si>
  <si>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</si>
  <si>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</si>
  <si>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</si>
  <si>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</si>
  <si>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</si>
  <si>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</si>
  <si>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</si>
  <si>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</si>
  <si>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</si>
  <si>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</si>
  <si>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</si>
  <si>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</si>
  <si>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</si>
  <si>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</si>
  <si>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</si>
  <si>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</si>
  <si>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</si>
  <si>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</si>
  <si>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</si>
  <si>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</si>
  <si>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</si>
  <si>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</si>
  <si>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</si>
  <si>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</si>
  <si>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</si>
  <si>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</si>
  <si>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</si>
  <si>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</si>
  <si>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</si>
  <si>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</si>
  <si>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</si>
  <si>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</si>
  <si>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</si>
  <si>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</si>
  <si>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</si>
  <si>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</si>
  <si>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</si>
  <si>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</si>
  <si>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</si>
  <si>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</si>
  <si>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</si>
  <si>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</si>
  <si>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</si>
  <si>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</si>
  <si>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</si>
  <si>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</si>
  <si>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</si>
  <si>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</si>
  <si>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</si>
  <si>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</si>
  <si>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</si>
  <si>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</si>
  <si>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</si>
  <si>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</si>
  <si>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</si>
  <si>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</si>
  <si>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</si>
  <si>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</si>
  <si>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</si>
  <si>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</si>
  <si>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</si>
  <si>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</si>
  <si>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</si>
  <si>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</si>
  <si>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</si>
  <si>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</si>
  <si>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</si>
  <si>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</si>
  <si>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</si>
  <si>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</si>
  <si>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</si>
  <si>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</si>
  <si>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</si>
  <si>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</si>
  <si>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</si>
  <si>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</si>
  <si>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</si>
  <si>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</si>
  <si>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</si>
  <si>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</si>
  <si>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</si>
  <si>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</si>
  <si>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</si>
  <si>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</si>
  <si>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</si>
  <si>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</si>
  <si>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</si>
  <si>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</si>
  <si>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</si>
  <si>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</si>
  <si>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</si>
  <si>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</si>
  <si>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</si>
  <si>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</si>
  <si>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</si>
  <si>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</si>
  <si>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</si>
  <si>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</si>
  <si>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</si>
  <si>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</si>
  <si>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</si>
  <si>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</si>
  <si>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</si>
  <si>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</si>
  <si>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</si>
  <si>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</si>
  <si>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</si>
  <si>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</si>
  <si>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</si>
  <si>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</si>
  <si>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</si>
  <si>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</si>
  <si>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</si>
  <si>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</si>
  <si>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</si>
  <si>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</si>
  <si>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</si>
  <si>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</si>
  <si>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</si>
  <si>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</si>
  <si>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</si>
  <si>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</si>
  <si>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</si>
  <si>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</si>
  <si>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</si>
  <si>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</si>
  <si>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</si>
  <si>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</si>
  <si>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</si>
  <si>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</si>
  <si>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</si>
  <si>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</si>
  <si>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</si>
  <si>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</si>
  <si>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</si>
  <si>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</si>
  <si>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</si>
  <si>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</si>
  <si>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</si>
  <si>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</si>
  <si>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</si>
  <si>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</si>
  <si>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</si>
  <si>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</si>
  <si>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</si>
  <si>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</si>
  <si>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</si>
  <si>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</si>
  <si>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</si>
  <si>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</si>
  <si>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</si>
  <si>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</si>
  <si>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</si>
  <si>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</si>
  <si>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</si>
  <si>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</si>
  <si>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</si>
  <si>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</si>
  <si>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</si>
  <si>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</si>
  <si>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</si>
  <si>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</si>
  <si>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</si>
  <si>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</si>
  <si>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</si>
  <si>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</si>
  <si>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</si>
  <si>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</si>
  <si>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</si>
  <si>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</si>
  <si>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</si>
  <si>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</si>
  <si>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</si>
  <si>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</si>
  <si>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</si>
  <si>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</si>
  <si>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</si>
  <si>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</si>
  <si>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</si>
  <si>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</si>
  <si>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</si>
  <si>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</si>
  <si>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</si>
  <si>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</si>
  <si>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</si>
  <si>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</si>
  <si>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</si>
  <si>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</si>
  <si>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</si>
  <si>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</si>
  <si>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</si>
  <si>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</si>
  <si>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</si>
  <si>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</si>
  <si>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</si>
  <si>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</si>
  <si>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</si>
  <si>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</si>
  <si>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</si>
  <si>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</si>
  <si>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</si>
  <si>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</si>
  <si>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</si>
  <si>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</si>
  <si>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</si>
  <si>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</si>
  <si>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</si>
  <si>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</si>
  <si>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</si>
  <si>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</si>
  <si>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</si>
  <si>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</si>
  <si>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</si>
  <si>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</si>
  <si>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</si>
  <si>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</si>
  <si>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</si>
  <si>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</si>
  <si>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</si>
  <si>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</si>
  <si>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</si>
  <si>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</si>
  <si>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</si>
  <si>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</si>
  <si>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</si>
  <si>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</si>
  <si>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</si>
  <si>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</si>
  <si>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</si>
  <si>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</si>
  <si>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</si>
  <si>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</si>
  <si>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</si>
  <si>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</si>
  <si>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</si>
  <si>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</si>
  <si>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</si>
  <si>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</si>
  <si>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</si>
  <si>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</si>
  <si>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</si>
  <si>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</si>
  <si>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</si>
  <si>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</si>
  <si>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</si>
  <si>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</si>
  <si>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</si>
  <si>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</si>
  <si>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</si>
  <si>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</si>
  <si>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</si>
  <si>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</si>
  <si>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</si>
  <si>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</si>
  <si>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</si>
  <si>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</si>
  <si>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</si>
  <si>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</si>
  <si>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</si>
  <si>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</si>
  <si>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</si>
  <si>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</si>
  <si>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</si>
  <si>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</si>
  <si>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</si>
  <si>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</si>
  <si>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</si>
  <si>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</si>
  <si>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</si>
  <si>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</si>
  <si>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</si>
  <si>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</si>
  <si>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</si>
  <si>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</si>
  <si>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</si>
  <si>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</si>
  <si>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</si>
  <si>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</si>
  <si>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</si>
  <si>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</si>
  <si>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</si>
  <si>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</si>
  <si>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</si>
  <si>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</si>
  <si>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</si>
  <si>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</si>
  <si>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</si>
  <si>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</si>
  <si>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</si>
  <si>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</si>
  <si>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</si>
  <si>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</si>
  <si>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</si>
  <si>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</si>
  <si>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</si>
  <si>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</si>
  <si>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</si>
  <si>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</si>
  <si>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</si>
  <si>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</si>
  <si>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</si>
  <si>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</si>
  <si>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</si>
  <si>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</si>
  <si>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</si>
  <si>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</si>
  <si>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</si>
  <si>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</si>
  <si>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</si>
  <si>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</si>
  <si>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</si>
  <si>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</si>
  <si>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</si>
  <si>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</si>
  <si>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</si>
  <si>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</si>
  <si>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</si>
  <si>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</si>
  <si>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</si>
  <si>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</si>
  <si>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</si>
  <si>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</si>
  <si>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</si>
  <si>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</si>
  <si>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</si>
  <si>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</si>
  <si>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</si>
  <si>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</si>
  <si>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</si>
  <si>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</si>
  <si>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</si>
  <si>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</si>
  <si>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</si>
  <si>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</si>
  <si>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</si>
  <si>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</si>
  <si>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</si>
  <si>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</si>
  <si>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</si>
  <si>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</si>
  <si>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</si>
  <si>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</si>
  <si>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</si>
  <si>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</si>
  <si>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</si>
  <si>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</si>
  <si>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</si>
  <si>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</si>
  <si>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</si>
  <si>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</si>
  <si>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</si>
  <si>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</si>
  <si>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</si>
  <si>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</si>
  <si>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</si>
  <si>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</si>
  <si>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</si>
  <si>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</si>
  <si>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</si>
  <si>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</si>
  <si>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</si>
  <si>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</si>
  <si>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</si>
  <si>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</si>
  <si>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</si>
  <si>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</si>
  <si>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</si>
  <si>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</si>
  <si>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</si>
  <si>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</si>
  <si>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</si>
  <si>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</si>
  <si>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</si>
  <si>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</si>
  <si>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</si>
  <si>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</si>
  <si>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</si>
  <si>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</si>
  <si>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</si>
  <si>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</si>
  <si>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</si>
  <si>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</si>
  <si>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</si>
  <si>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</si>
  <si>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</si>
  <si>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</si>
  <si>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</si>
  <si>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</si>
  <si>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</si>
  <si>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</si>
  <si>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</si>
  <si>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</si>
  <si>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</si>
  <si>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</si>
  <si>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</si>
  <si>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</si>
  <si>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</si>
  <si>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</si>
  <si>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</si>
  <si>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</si>
  <si>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</si>
  <si>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</si>
  <si>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</si>
  <si>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</si>
  <si>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</si>
  <si>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</si>
  <si>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</si>
  <si>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</si>
  <si>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</si>
  <si>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</si>
  <si>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</si>
  <si>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</si>
  <si>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</si>
  <si>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</si>
  <si>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</si>
  <si>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</si>
  <si>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</si>
  <si>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</si>
  <si>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</si>
  <si>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</si>
  <si>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</si>
  <si>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</si>
  <si>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</si>
  <si>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</si>
  <si>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</si>
  <si>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</si>
  <si>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</si>
  <si>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</si>
  <si>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</si>
  <si>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</si>
  <si>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</si>
  <si>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</si>
  <si>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</si>
  <si>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</si>
  <si>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</si>
  <si>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</si>
  <si>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</si>
  <si>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</si>
  <si>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</si>
  <si>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</si>
  <si>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</si>
  <si>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</si>
  <si>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</si>
  <si>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</si>
  <si>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</si>
  <si>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</si>
  <si>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</si>
  <si>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</si>
  <si>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</si>
  <si>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</si>
  <si>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Data:     30/09/2.019</t>
  </si>
  <si>
    <r>
      <rPr>
        <b/>
        <sz val="11"/>
        <color indexed="8"/>
        <rFont val="Courier New"/>
        <family val="3"/>
      </rPr>
      <t xml:space="preserve">OBRA: </t>
    </r>
    <r>
      <rPr>
        <sz val="10"/>
        <color indexed="8"/>
        <rFont val="Courier New"/>
        <family val="3"/>
      </rPr>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MONTE MURIÁ, LOCALIZADOS NO MUNICÍPIO DE ITAITUBA, ESTADO DO PARÁ.</t>
    </r>
  </si>
  <si>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MONTE MURIÁ, LOCALIZADO NO MUNICÍPIO DE ITAITUBA, ESTADO DO PARÁ.</t>
  </si>
  <si>
    <t>COMUNIDADE MONTE MURIÁ</t>
  </si>
  <si>
    <t>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MONTE MURIÁ, LOCALIZADOS NO MUNICÍPIO DE ITAITUBA, ESTADO DO PARÁ.</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</si>
</sst>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0">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2">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4">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64"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6"/>
  <sheetViews>
    <sheetView tabSelected="1" view="pageBreakPreview" zoomScaleNormal="100" zoomScaleSheetLayoutView="100" workbookViewId="0">
      <selection activeCell="C9" sqref="C9:G9"/>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81.75" customHeight="1">
      <c r="A6" s="729" t="s">
        <v>855</v>
      </c>
      <c r="B6" s="730"/>
      <c r="C6" s="730"/>
      <c r="D6" s="730"/>
      <c r="E6" s="730"/>
      <c r="F6" s="730"/>
      <c r="G6" s="730"/>
      <c r="H6" s="730"/>
      <c r="I6" s="730"/>
      <c r="J6" s="731"/>
    </row>
    <row r="7" spans="1:12" ht="24.95" customHeight="1">
      <c r="A7" s="732" t="s">
        <v>0</v>
      </c>
      <c r="B7" s="733"/>
      <c r="C7" s="733"/>
      <c r="D7" s="733"/>
      <c r="E7" s="733" t="s">
        <v>1</v>
      </c>
      <c r="F7" s="733"/>
      <c r="G7" s="733"/>
      <c r="H7" s="734" t="s">
        <v>2</v>
      </c>
      <c r="I7" s="733"/>
      <c r="J7" s="735"/>
    </row>
    <row r="8" spans="1:12" ht="21" customHeight="1">
      <c r="A8" s="736" t="s">
        <v>3</v>
      </c>
      <c r="B8" s="736"/>
      <c r="C8" s="737"/>
      <c r="D8" s="734" t="s">
        <v>4</v>
      </c>
      <c r="E8" s="733"/>
      <c r="F8" s="733"/>
      <c r="G8" s="733"/>
      <c r="H8" s="738" t="s">
        <v>330</v>
      </c>
      <c r="I8" s="739"/>
      <c r="J8" s="740"/>
    </row>
    <row r="9" spans="1:12" ht="30" customHeight="1" thickBot="1">
      <c r="A9" s="726" t="s">
        <v>756</v>
      </c>
      <c r="B9" s="726"/>
      <c r="C9" s="727" t="s">
        <v>857</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topLeftCell="A490" zoomScale="90" zoomScaleNormal="85" zoomScaleSheetLayoutView="90" workbookViewId="0">
      <selection activeCell="A8" sqref="A8:G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61"/>
      <c r="B6" s="761"/>
      <c r="C6" s="761"/>
      <c r="D6" s="761"/>
      <c r="E6" s="761"/>
      <c r="F6" s="761"/>
      <c r="G6" s="761"/>
    </row>
    <row r="7" spans="1:11" ht="63.75" customHeight="1" thickTop="1" thickBot="1">
      <c r="A7" s="806" t="s">
        <v>339</v>
      </c>
      <c r="B7" s="806"/>
      <c r="C7" s="806"/>
      <c r="D7" s="814" t="s">
        <v>832</v>
      </c>
      <c r="E7" s="815"/>
      <c r="F7" s="815"/>
      <c r="G7" s="606">
        <v>43738</v>
      </c>
    </row>
    <row r="8" spans="1:11" ht="93" customHeight="1" thickTop="1" thickBot="1">
      <c r="A8" s="816" t="s">
        <v>856</v>
      </c>
      <c r="B8" s="817"/>
      <c r="C8" s="817"/>
      <c r="D8" s="817"/>
      <c r="E8" s="817"/>
      <c r="F8" s="817"/>
      <c r="G8" s="818"/>
      <c r="I8" s="513"/>
      <c r="J8" s="513"/>
      <c r="K8" s="513"/>
    </row>
    <row r="9" spans="1:11" ht="16.5" thickTop="1" thickBot="1">
      <c r="A9" s="813"/>
      <c r="B9" s="813"/>
      <c r="C9" s="813"/>
      <c r="D9" s="813"/>
      <c r="E9" s="813"/>
      <c r="F9" s="813"/>
      <c r="G9" s="813"/>
    </row>
    <row r="10" spans="1:11" ht="33" customHeight="1" thickTop="1">
      <c r="A10" s="807" t="s">
        <v>757</v>
      </c>
      <c r="B10" s="808"/>
      <c r="C10" s="808"/>
      <c r="D10" s="808"/>
      <c r="E10" s="808"/>
      <c r="F10" s="808"/>
      <c r="G10" s="809"/>
    </row>
    <row r="11" spans="1:11" ht="18" customHeight="1">
      <c r="A11" s="744" t="s">
        <v>340</v>
      </c>
      <c r="B11" s="794"/>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10"/>
      <c r="B15" s="811"/>
      <c r="C15" s="811"/>
      <c r="D15" s="811"/>
      <c r="E15" s="812"/>
      <c r="F15" s="514" t="s">
        <v>349</v>
      </c>
      <c r="G15" s="442">
        <f>SUM(G12:G14)</f>
        <v>455.68</v>
      </c>
    </row>
    <row r="16" spans="1:11" ht="30" customHeight="1">
      <c r="A16" s="752" t="s">
        <v>758</v>
      </c>
      <c r="B16" s="753"/>
      <c r="C16" s="753"/>
      <c r="D16" s="753"/>
      <c r="E16" s="753"/>
      <c r="F16" s="753"/>
      <c r="G16" s="754"/>
    </row>
    <row r="17" spans="1:9" ht="18" customHeight="1">
      <c r="A17" s="744" t="s">
        <v>340</v>
      </c>
      <c r="B17" s="794"/>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9"/>
      <c r="B29" s="750"/>
      <c r="C29" s="750"/>
      <c r="D29" s="750"/>
      <c r="E29" s="751"/>
      <c r="F29" s="514" t="s">
        <v>349</v>
      </c>
      <c r="G29" s="442">
        <f>SUM(G18:G28)</f>
        <v>34.825063</v>
      </c>
    </row>
    <row r="30" spans="1:9" ht="18" customHeight="1">
      <c r="A30" s="802" t="s">
        <v>759</v>
      </c>
      <c r="B30" s="803"/>
      <c r="C30" s="803"/>
      <c r="D30" s="803"/>
      <c r="E30" s="803"/>
      <c r="F30" s="803"/>
      <c r="G30" s="804"/>
    </row>
    <row r="31" spans="1:9" ht="18" customHeight="1">
      <c r="A31" s="744" t="s">
        <v>340</v>
      </c>
      <c r="B31" s="794"/>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6"/>
      <c r="B41" s="797"/>
      <c r="C41" s="797"/>
      <c r="D41" s="797"/>
      <c r="E41" s="798"/>
      <c r="F41" s="516" t="s">
        <v>834</v>
      </c>
      <c r="G41" s="448">
        <f>SUM(G32:G40)</f>
        <v>380.15683999999993</v>
      </c>
      <c r="H41" s="138"/>
    </row>
    <row r="42" spans="1:8" ht="48" customHeight="1" thickBot="1">
      <c r="A42" s="799"/>
      <c r="B42" s="800"/>
      <c r="C42" s="800"/>
      <c r="D42" s="800"/>
      <c r="E42" s="801"/>
      <c r="F42" s="520" t="s">
        <v>349</v>
      </c>
      <c r="G42" s="490">
        <f>SUM(G41)</f>
        <v>380.15683999999993</v>
      </c>
    </row>
    <row r="43" spans="1:8" ht="18" customHeight="1" thickTop="1">
      <c r="A43" s="791" t="s">
        <v>815</v>
      </c>
      <c r="B43" s="792"/>
      <c r="C43" s="792"/>
      <c r="D43" s="792"/>
      <c r="E43" s="792"/>
      <c r="F43" s="792"/>
      <c r="G43" s="793"/>
    </row>
    <row r="44" spans="1:8" ht="18" customHeight="1">
      <c r="A44" s="744" t="s">
        <v>340</v>
      </c>
      <c r="B44" s="794"/>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9"/>
      <c r="B46" s="760"/>
      <c r="C46" s="760"/>
      <c r="D46" s="760"/>
      <c r="E46" s="760"/>
      <c r="F46" s="517" t="s">
        <v>349</v>
      </c>
      <c r="G46" s="452">
        <f>SUM(G45)</f>
        <v>1.0864</v>
      </c>
    </row>
    <row r="47" spans="1:8" ht="18" customHeight="1">
      <c r="A47" s="802" t="s">
        <v>835</v>
      </c>
      <c r="B47" s="803"/>
      <c r="C47" s="803"/>
      <c r="D47" s="803"/>
      <c r="E47" s="803"/>
      <c r="F47" s="803"/>
      <c r="G47" s="804"/>
    </row>
    <row r="48" spans="1:8" ht="18" customHeight="1">
      <c r="A48" s="744" t="s">
        <v>340</v>
      </c>
      <c r="B48" s="794"/>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7"/>
      <c r="B54" s="805"/>
      <c r="C54" s="805"/>
      <c r="D54" s="805"/>
      <c r="E54" s="805"/>
      <c r="F54" s="515" t="s">
        <v>349</v>
      </c>
      <c r="G54" s="449">
        <f>SUM(G49:G53)</f>
        <v>40.467599999999997</v>
      </c>
    </row>
    <row r="55" spans="1:9" ht="18" customHeight="1">
      <c r="A55" s="791" t="s">
        <v>806</v>
      </c>
      <c r="B55" s="792"/>
      <c r="C55" s="792"/>
      <c r="D55" s="792"/>
      <c r="E55" s="792"/>
      <c r="F55" s="792"/>
      <c r="G55" s="793"/>
    </row>
    <row r="56" spans="1:9" ht="18" customHeight="1">
      <c r="A56" s="744" t="s">
        <v>340</v>
      </c>
      <c r="B56" s="794"/>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0"/>
      <c r="B60" s="781"/>
      <c r="C60" s="781"/>
      <c r="D60" s="781"/>
      <c r="E60" s="781"/>
      <c r="F60" s="520" t="s">
        <v>349</v>
      </c>
      <c r="G60" s="490">
        <f>SUM(G57:G59)</f>
        <v>65.548000000000002</v>
      </c>
    </row>
    <row r="61" spans="1:9" ht="19.5" customHeight="1" thickTop="1">
      <c r="A61" s="791" t="s">
        <v>468</v>
      </c>
      <c r="B61" s="792"/>
      <c r="C61" s="792"/>
      <c r="D61" s="792"/>
      <c r="E61" s="792"/>
      <c r="F61" s="792"/>
      <c r="G61" s="793"/>
    </row>
    <row r="62" spans="1:9" ht="18" customHeight="1">
      <c r="A62" s="744" t="s">
        <v>340</v>
      </c>
      <c r="B62" s="794"/>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9"/>
      <c r="B68" s="795"/>
      <c r="C68" s="795"/>
      <c r="D68" s="795"/>
      <c r="E68" s="795"/>
      <c r="F68" s="515" t="s">
        <v>349</v>
      </c>
      <c r="G68" s="449">
        <f>SUM(G63:G67)</f>
        <v>40.467599999999997</v>
      </c>
    </row>
    <row r="69" spans="1:9" ht="18" customHeight="1">
      <c r="A69" s="791" t="s">
        <v>469</v>
      </c>
      <c r="B69" s="792"/>
      <c r="C69" s="792"/>
      <c r="D69" s="792"/>
      <c r="E69" s="792"/>
      <c r="F69" s="792"/>
      <c r="G69" s="793"/>
    </row>
    <row r="70" spans="1:9" ht="18" customHeight="1">
      <c r="A70" s="744" t="s">
        <v>340</v>
      </c>
      <c r="B70" s="794"/>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71"/>
      <c r="B74" s="772"/>
      <c r="C74" s="772"/>
      <c r="D74" s="772"/>
      <c r="E74" s="773"/>
      <c r="F74" s="516" t="s">
        <v>836</v>
      </c>
      <c r="G74" s="448">
        <f>SUM(G71:G73)</f>
        <v>6.5009999999999994</v>
      </c>
    </row>
    <row r="75" spans="1:9" ht="45.75" thickBot="1">
      <c r="A75" s="774"/>
      <c r="B75" s="775"/>
      <c r="C75" s="775"/>
      <c r="D75" s="775"/>
      <c r="E75" s="776"/>
      <c r="F75" s="520" t="s">
        <v>349</v>
      </c>
      <c r="G75" s="490">
        <f>SUM(G74)</f>
        <v>6.5009999999999994</v>
      </c>
    </row>
    <row r="76" spans="1:9" ht="30.75" customHeight="1" thickTop="1">
      <c r="A76" s="741" t="s">
        <v>483</v>
      </c>
      <c r="B76" s="742"/>
      <c r="C76" s="742"/>
      <c r="D76" s="742"/>
      <c r="E76" s="742"/>
      <c r="F76" s="742"/>
      <c r="G76" s="743"/>
    </row>
    <row r="77" spans="1:9">
      <c r="A77" s="744" t="s">
        <v>340</v>
      </c>
      <c r="B77" s="745"/>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7"/>
      <c r="B83" s="805"/>
      <c r="C83" s="805"/>
      <c r="D83" s="805"/>
      <c r="E83" s="805"/>
      <c r="F83" s="515" t="s">
        <v>349</v>
      </c>
      <c r="G83" s="449">
        <f>SUM(G78:G82)</f>
        <v>54.968090000000004</v>
      </c>
    </row>
    <row r="84" spans="1:7" ht="18" customHeight="1">
      <c r="A84" s="741" t="s">
        <v>484</v>
      </c>
      <c r="B84" s="742"/>
      <c r="C84" s="742"/>
      <c r="D84" s="742"/>
      <c r="E84" s="742"/>
      <c r="F84" s="742"/>
      <c r="G84" s="743"/>
    </row>
    <row r="85" spans="1:7" ht="18" customHeight="1">
      <c r="A85" s="744" t="s">
        <v>340</v>
      </c>
      <c r="B85" s="745"/>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6"/>
      <c r="B89" s="797"/>
      <c r="C89" s="797"/>
      <c r="D89" s="797"/>
      <c r="E89" s="798"/>
      <c r="F89" s="516" t="s">
        <v>837</v>
      </c>
      <c r="G89" s="448">
        <f>SUM(G86:G88)</f>
        <v>60.554000000000002</v>
      </c>
    </row>
    <row r="90" spans="1:7" s="370" customFormat="1" ht="45.75" thickBot="1">
      <c r="A90" s="799"/>
      <c r="B90" s="800"/>
      <c r="C90" s="800"/>
      <c r="D90" s="800"/>
      <c r="E90" s="801"/>
      <c r="F90" s="520" t="s">
        <v>349</v>
      </c>
      <c r="G90" s="490">
        <f>SUM(G89)</f>
        <v>60.554000000000002</v>
      </c>
    </row>
    <row r="91" spans="1:7" ht="31.5" customHeight="1" thickTop="1">
      <c r="A91" s="741" t="s">
        <v>488</v>
      </c>
      <c r="B91" s="742"/>
      <c r="C91" s="742"/>
      <c r="D91" s="742"/>
      <c r="E91" s="742"/>
      <c r="F91" s="742"/>
      <c r="G91" s="743"/>
    </row>
    <row r="92" spans="1:7" ht="18" customHeight="1">
      <c r="A92" s="744" t="s">
        <v>340</v>
      </c>
      <c r="B92" s="745"/>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7"/>
      <c r="B98" s="778"/>
      <c r="C98" s="778"/>
      <c r="D98" s="778"/>
      <c r="E98" s="779"/>
      <c r="F98" s="517" t="s">
        <v>349</v>
      </c>
      <c r="G98" s="452">
        <f>SUM(G93:G97)</f>
        <v>29.82809</v>
      </c>
    </row>
    <row r="99" spans="1:7" ht="20.25" customHeight="1">
      <c r="A99" s="752" t="s">
        <v>818</v>
      </c>
      <c r="B99" s="753"/>
      <c r="C99" s="753"/>
      <c r="D99" s="753"/>
      <c r="E99" s="753"/>
      <c r="F99" s="753"/>
      <c r="G99" s="754"/>
    </row>
    <row r="100" spans="1:7" ht="18" customHeight="1">
      <c r="A100" s="744" t="s">
        <v>340</v>
      </c>
      <c r="B100" s="745"/>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5"/>
      <c r="B105" s="786"/>
      <c r="C105" s="786"/>
      <c r="D105" s="786"/>
      <c r="E105" s="787"/>
      <c r="F105" s="515" t="s">
        <v>349</v>
      </c>
      <c r="G105" s="449">
        <f>SUM(G101:G104)</f>
        <v>125.51480000000001</v>
      </c>
    </row>
    <row r="106" spans="1:7" ht="33" customHeight="1">
      <c r="A106" s="741" t="s">
        <v>494</v>
      </c>
      <c r="B106" s="742"/>
      <c r="C106" s="742"/>
      <c r="D106" s="742"/>
      <c r="E106" s="742"/>
      <c r="F106" s="742"/>
      <c r="G106" s="743"/>
    </row>
    <row r="107" spans="1:7" ht="18" customHeight="1">
      <c r="A107" s="744" t="s">
        <v>340</v>
      </c>
      <c r="B107" s="745"/>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2" t="s">
        <v>824</v>
      </c>
      <c r="B113" s="753"/>
      <c r="C113" s="753"/>
      <c r="D113" s="753"/>
      <c r="E113" s="753"/>
      <c r="F113" s="753"/>
      <c r="G113" s="754"/>
    </row>
    <row r="114" spans="1:7" ht="18" customHeight="1">
      <c r="A114" s="744" t="s">
        <v>340</v>
      </c>
      <c r="B114" s="745"/>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5"/>
      <c r="B119" s="786"/>
      <c r="C119" s="786"/>
      <c r="D119" s="786"/>
      <c r="E119" s="787"/>
      <c r="F119" s="517" t="s">
        <v>349</v>
      </c>
      <c r="G119" s="452">
        <f>SUM(G115:G118)</f>
        <v>73.42</v>
      </c>
    </row>
    <row r="120" spans="1:7" ht="18" customHeight="1">
      <c r="A120" s="752" t="s">
        <v>819</v>
      </c>
      <c r="B120" s="753"/>
      <c r="C120" s="753"/>
      <c r="D120" s="753"/>
      <c r="E120" s="753"/>
      <c r="F120" s="753"/>
      <c r="G120" s="754"/>
    </row>
    <row r="121" spans="1:7" ht="18" customHeight="1">
      <c r="A121" s="744" t="s">
        <v>340</v>
      </c>
      <c r="B121" s="745"/>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8"/>
      <c r="B124" s="789"/>
      <c r="C124" s="789"/>
      <c r="D124" s="789"/>
      <c r="E124" s="790"/>
      <c r="F124" s="520" t="s">
        <v>349</v>
      </c>
      <c r="G124" s="490">
        <f>SUM(G122:G123)</f>
        <v>84.427000000000007</v>
      </c>
    </row>
    <row r="125" spans="1:7" ht="30" customHeight="1" thickTop="1">
      <c r="A125" s="741" t="s">
        <v>506</v>
      </c>
      <c r="B125" s="742"/>
      <c r="C125" s="742"/>
      <c r="D125" s="742"/>
      <c r="E125" s="742"/>
      <c r="F125" s="742"/>
      <c r="G125" s="743"/>
    </row>
    <row r="126" spans="1:7" ht="18" customHeight="1">
      <c r="A126" s="744" t="s">
        <v>340</v>
      </c>
      <c r="B126" s="745"/>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7"/>
      <c r="B129" s="778"/>
      <c r="C129" s="778"/>
      <c r="D129" s="778"/>
      <c r="E129" s="779"/>
      <c r="F129" s="515" t="s">
        <v>349</v>
      </c>
      <c r="G129" s="583">
        <f>SUM(G127:G128)</f>
        <v>1161.99</v>
      </c>
    </row>
    <row r="130" spans="1:7" ht="18" customHeight="1">
      <c r="A130" s="741" t="s">
        <v>827</v>
      </c>
      <c r="B130" s="742"/>
      <c r="C130" s="742"/>
      <c r="D130" s="742"/>
      <c r="E130" s="742"/>
      <c r="F130" s="742"/>
      <c r="G130" s="743"/>
    </row>
    <row r="131" spans="1:7" ht="18" customHeight="1">
      <c r="A131" s="744" t="s">
        <v>340</v>
      </c>
      <c r="B131" s="745"/>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6"/>
      <c r="B135" s="747"/>
      <c r="C135" s="747"/>
      <c r="D135" s="747"/>
      <c r="E135" s="748"/>
      <c r="F135" s="518" t="s">
        <v>838</v>
      </c>
      <c r="G135" s="446">
        <f>SUM(G132:G134)</f>
        <v>8.5047999999999995</v>
      </c>
    </row>
    <row r="136" spans="1:7" ht="45">
      <c r="A136" s="749"/>
      <c r="B136" s="750"/>
      <c r="C136" s="750"/>
      <c r="D136" s="750"/>
      <c r="E136" s="751"/>
      <c r="F136" s="517" t="s">
        <v>349</v>
      </c>
      <c r="G136" s="452">
        <f>SUM(G135)</f>
        <v>8.5047999999999995</v>
      </c>
    </row>
    <row r="137" spans="1:7" ht="31.5" customHeight="1">
      <c r="A137" s="752" t="s">
        <v>512</v>
      </c>
      <c r="B137" s="753"/>
      <c r="C137" s="753"/>
      <c r="D137" s="753"/>
      <c r="E137" s="753"/>
      <c r="F137" s="753"/>
      <c r="G137" s="754"/>
    </row>
    <row r="138" spans="1:7" ht="18" customHeight="1">
      <c r="A138" s="744" t="s">
        <v>340</v>
      </c>
      <c r="B138" s="745"/>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2"/>
      <c r="B143" s="783"/>
      <c r="C143" s="783"/>
      <c r="D143" s="783"/>
      <c r="E143" s="784"/>
      <c r="F143" s="520" t="s">
        <v>349</v>
      </c>
      <c r="G143" s="490">
        <f>SUM(G139:G142)</f>
        <v>40.884329999999999</v>
      </c>
    </row>
    <row r="144" spans="1:7" ht="18" customHeight="1" thickTop="1">
      <c r="A144" s="741" t="s">
        <v>518</v>
      </c>
      <c r="B144" s="742"/>
      <c r="C144" s="742"/>
      <c r="D144" s="742"/>
      <c r="E144" s="742"/>
      <c r="F144" s="742"/>
      <c r="G144" s="743"/>
    </row>
    <row r="145" spans="1:7">
      <c r="A145" s="744" t="s">
        <v>340</v>
      </c>
      <c r="B145" s="745"/>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6"/>
      <c r="B149" s="747"/>
      <c r="C149" s="747"/>
      <c r="D149" s="747"/>
      <c r="E149" s="748"/>
      <c r="F149" s="518" t="s">
        <v>839</v>
      </c>
      <c r="G149" s="451">
        <f>SUM(G146:G148)</f>
        <v>54.15</v>
      </c>
    </row>
    <row r="150" spans="1:7" ht="45">
      <c r="A150" s="749"/>
      <c r="B150" s="750"/>
      <c r="C150" s="750"/>
      <c r="D150" s="750"/>
      <c r="E150" s="751"/>
      <c r="F150" s="517" t="s">
        <v>349</v>
      </c>
      <c r="G150" s="480">
        <f>SUM(G149)</f>
        <v>54.15</v>
      </c>
    </row>
    <row r="151" spans="1:7" ht="18" customHeight="1">
      <c r="A151" s="752" t="s">
        <v>530</v>
      </c>
      <c r="B151" s="753"/>
      <c r="C151" s="753"/>
      <c r="D151" s="753"/>
      <c r="E151" s="753"/>
      <c r="F151" s="753"/>
      <c r="G151" s="754"/>
    </row>
    <row r="152" spans="1:7" ht="18" customHeight="1">
      <c r="A152" s="744" t="s">
        <v>340</v>
      </c>
      <c r="B152" s="745"/>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2" t="s">
        <v>525</v>
      </c>
      <c r="B157" s="753"/>
      <c r="C157" s="753"/>
      <c r="D157" s="753"/>
      <c r="E157" s="753"/>
      <c r="F157" s="753"/>
      <c r="G157" s="754"/>
    </row>
    <row r="158" spans="1:7" ht="18" customHeight="1">
      <c r="A158" s="744" t="s">
        <v>340</v>
      </c>
      <c r="B158" s="745"/>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8"/>
      <c r="B162" s="789"/>
      <c r="C162" s="789"/>
      <c r="D162" s="789"/>
      <c r="E162" s="790"/>
      <c r="F162" s="520" t="s">
        <v>349</v>
      </c>
      <c r="G162" s="490">
        <f>SUM(G159:G161)</f>
        <v>41.328631000000001</v>
      </c>
    </row>
    <row r="163" spans="1:8" ht="18" customHeight="1" thickTop="1">
      <c r="A163" s="741" t="s">
        <v>531</v>
      </c>
      <c r="B163" s="742"/>
      <c r="C163" s="742"/>
      <c r="D163" s="742"/>
      <c r="E163" s="742"/>
      <c r="F163" s="742"/>
      <c r="G163" s="743"/>
      <c r="H163" s="138"/>
    </row>
    <row r="164" spans="1:8">
      <c r="A164" s="819" t="s">
        <v>340</v>
      </c>
      <c r="B164" s="820"/>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10"/>
      <c r="B166" s="811"/>
      <c r="C166" s="811"/>
      <c r="D166" s="811"/>
      <c r="E166" s="812"/>
      <c r="F166" s="517" t="s">
        <v>349</v>
      </c>
      <c r="G166" s="452">
        <f>SUM(G165)</f>
        <v>1.0864</v>
      </c>
    </row>
    <row r="167" spans="1:8" ht="48" customHeight="1">
      <c r="A167" s="752" t="s">
        <v>532</v>
      </c>
      <c r="B167" s="753"/>
      <c r="C167" s="753"/>
      <c r="D167" s="753"/>
      <c r="E167" s="753"/>
      <c r="F167" s="753"/>
      <c r="G167" s="754"/>
    </row>
    <row r="168" spans="1:8">
      <c r="A168" s="744" t="s">
        <v>340</v>
      </c>
      <c r="B168" s="745"/>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9"/>
      <c r="B174" s="750"/>
      <c r="C174" s="750"/>
      <c r="D174" s="750"/>
      <c r="E174" s="751"/>
      <c r="F174" s="514" t="s">
        <v>349</v>
      </c>
      <c r="G174" s="442">
        <f>SUM(G169:G173)</f>
        <v>152.43322000000001</v>
      </c>
    </row>
    <row r="175" spans="1:8" ht="18" customHeight="1">
      <c r="A175" s="752" t="s">
        <v>541</v>
      </c>
      <c r="B175" s="753"/>
      <c r="C175" s="753"/>
      <c r="D175" s="753"/>
      <c r="E175" s="753"/>
      <c r="F175" s="753"/>
      <c r="G175" s="754"/>
    </row>
    <row r="176" spans="1:8" ht="18" customHeight="1">
      <c r="A176" s="744" t="s">
        <v>340</v>
      </c>
      <c r="B176" s="745"/>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7"/>
      <c r="B184" s="778"/>
      <c r="C184" s="778"/>
      <c r="D184" s="778"/>
      <c r="E184" s="779"/>
      <c r="F184" s="514" t="s">
        <v>349</v>
      </c>
      <c r="G184" s="442">
        <f>SUM(G177:G183)</f>
        <v>359.82943999999998</v>
      </c>
    </row>
    <row r="185" spans="1:9" ht="18" customHeight="1">
      <c r="A185" s="752" t="s">
        <v>554</v>
      </c>
      <c r="B185" s="753"/>
      <c r="C185" s="753"/>
      <c r="D185" s="753"/>
      <c r="E185" s="753"/>
      <c r="F185" s="753"/>
      <c r="G185" s="754"/>
    </row>
    <row r="186" spans="1:9" ht="18" customHeight="1">
      <c r="A186" s="744" t="s">
        <v>340</v>
      </c>
      <c r="B186" s="745"/>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5"/>
      <c r="B191" s="766"/>
      <c r="C191" s="766"/>
      <c r="D191" s="766"/>
      <c r="E191" s="767"/>
      <c r="F191" s="516" t="s">
        <v>840</v>
      </c>
      <c r="G191" s="553">
        <f>SUM(G187:G190)</f>
        <v>2196.1499999999996</v>
      </c>
      <c r="H191" s="138"/>
      <c r="I191" s="138"/>
    </row>
    <row r="192" spans="1:9" ht="45.75" thickBot="1">
      <c r="A192" s="768"/>
      <c r="B192" s="769"/>
      <c r="C192" s="769"/>
      <c r="D192" s="769"/>
      <c r="E192" s="770"/>
      <c r="F192" s="520" t="s">
        <v>349</v>
      </c>
      <c r="G192" s="554">
        <f>SUM(G191)</f>
        <v>2196.1499999999996</v>
      </c>
    </row>
    <row r="193" spans="1:7" ht="18" customHeight="1" thickTop="1">
      <c r="A193" s="741" t="s">
        <v>560</v>
      </c>
      <c r="B193" s="742"/>
      <c r="C193" s="742"/>
      <c r="D193" s="742"/>
      <c r="E193" s="742"/>
      <c r="F193" s="742"/>
      <c r="G193" s="743"/>
    </row>
    <row r="194" spans="1:7" ht="18" customHeight="1">
      <c r="A194" s="744" t="s">
        <v>340</v>
      </c>
      <c r="B194" s="745"/>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6"/>
      <c r="B199" s="747"/>
      <c r="C199" s="747"/>
      <c r="D199" s="747"/>
      <c r="E199" s="748"/>
      <c r="F199" s="518" t="s">
        <v>841</v>
      </c>
      <c r="G199" s="446">
        <f>SUM(G195:G198)</f>
        <v>47.422600000000003</v>
      </c>
    </row>
    <row r="200" spans="1:7" ht="45">
      <c r="A200" s="749"/>
      <c r="B200" s="750"/>
      <c r="C200" s="750"/>
      <c r="D200" s="750"/>
      <c r="E200" s="751"/>
      <c r="F200" s="517" t="s">
        <v>349</v>
      </c>
      <c r="G200" s="452">
        <f>SUM(G199)</f>
        <v>47.422600000000003</v>
      </c>
    </row>
    <row r="201" spans="1:7">
      <c r="A201" s="752" t="s">
        <v>564</v>
      </c>
      <c r="B201" s="753"/>
      <c r="C201" s="753"/>
      <c r="D201" s="753"/>
      <c r="E201" s="753"/>
      <c r="F201" s="753"/>
      <c r="G201" s="754"/>
    </row>
    <row r="202" spans="1:7" ht="18" customHeight="1">
      <c r="A202" s="744" t="s">
        <v>340</v>
      </c>
      <c r="B202" s="745"/>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6"/>
      <c r="B206" s="747"/>
      <c r="C206" s="747"/>
      <c r="D206" s="747"/>
      <c r="E206" s="748"/>
      <c r="F206" s="518" t="s">
        <v>842</v>
      </c>
      <c r="G206" s="446">
        <f>SUM(G203:G205)</f>
        <v>8.5781500000000008</v>
      </c>
    </row>
    <row r="207" spans="1:7" ht="45">
      <c r="A207" s="749"/>
      <c r="B207" s="750"/>
      <c r="C207" s="750"/>
      <c r="D207" s="750"/>
      <c r="E207" s="751"/>
      <c r="F207" s="517" t="s">
        <v>349</v>
      </c>
      <c r="G207" s="452">
        <f>SUM(G206)</f>
        <v>8.5781500000000008</v>
      </c>
    </row>
    <row r="208" spans="1:7" ht="18" customHeight="1">
      <c r="A208" s="752" t="s">
        <v>566</v>
      </c>
      <c r="B208" s="753"/>
      <c r="C208" s="753"/>
      <c r="D208" s="753"/>
      <c r="E208" s="753"/>
      <c r="F208" s="753"/>
      <c r="G208" s="754"/>
    </row>
    <row r="209" spans="1:7" ht="18" customHeight="1">
      <c r="A209" s="744" t="s">
        <v>340</v>
      </c>
      <c r="B209" s="745"/>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6"/>
      <c r="B213" s="747"/>
      <c r="C213" s="747"/>
      <c r="D213" s="747"/>
      <c r="E213" s="748"/>
      <c r="F213" s="531" t="s">
        <v>843</v>
      </c>
      <c r="G213" s="555">
        <f>SUM(G210:G212)</f>
        <v>29.519249999999996</v>
      </c>
    </row>
    <row r="214" spans="1:7" ht="45">
      <c r="A214" s="749"/>
      <c r="B214" s="750"/>
      <c r="C214" s="750"/>
      <c r="D214" s="750"/>
      <c r="E214" s="751"/>
      <c r="F214" s="517" t="s">
        <v>349</v>
      </c>
      <c r="G214" s="452">
        <f>SUM(G213)</f>
        <v>29.519249999999996</v>
      </c>
    </row>
    <row r="215" spans="1:7" ht="18" customHeight="1">
      <c r="A215" s="752" t="s">
        <v>567</v>
      </c>
      <c r="B215" s="753"/>
      <c r="C215" s="753"/>
      <c r="D215" s="753"/>
      <c r="E215" s="753"/>
      <c r="F215" s="753"/>
      <c r="G215" s="754"/>
    </row>
    <row r="216" spans="1:7" ht="18" customHeight="1">
      <c r="A216" s="744" t="s">
        <v>340</v>
      </c>
      <c r="B216" s="745"/>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6"/>
      <c r="B220" s="747"/>
      <c r="C220" s="747"/>
      <c r="D220" s="747"/>
      <c r="E220" s="748"/>
      <c r="F220" s="518" t="s">
        <v>844</v>
      </c>
      <c r="G220" s="451">
        <f>SUM(G217:G219)</f>
        <v>34.811350000000004</v>
      </c>
    </row>
    <row r="221" spans="1:7" ht="45">
      <c r="A221" s="749"/>
      <c r="B221" s="750"/>
      <c r="C221" s="750"/>
      <c r="D221" s="750"/>
      <c r="E221" s="751"/>
      <c r="F221" s="517" t="s">
        <v>349</v>
      </c>
      <c r="G221" s="452">
        <f>SUM(G220)</f>
        <v>34.811350000000004</v>
      </c>
    </row>
    <row r="222" spans="1:7" ht="15" customHeight="1">
      <c r="A222" s="752" t="s">
        <v>568</v>
      </c>
      <c r="B222" s="753"/>
      <c r="C222" s="753"/>
      <c r="D222" s="753"/>
      <c r="E222" s="753"/>
      <c r="F222" s="753"/>
      <c r="G222" s="754"/>
    </row>
    <row r="223" spans="1:7">
      <c r="A223" s="744" t="s">
        <v>340</v>
      </c>
      <c r="B223" s="745"/>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5"/>
      <c r="B229" s="766"/>
      <c r="C229" s="766"/>
      <c r="D229" s="766"/>
      <c r="E229" s="767"/>
      <c r="F229" s="516" t="s">
        <v>845</v>
      </c>
      <c r="G229" s="585">
        <f>SUM(G224:G228)</f>
        <v>61.052999999999997</v>
      </c>
    </row>
    <row r="230" spans="1:7" ht="45.75" thickBot="1">
      <c r="A230" s="768"/>
      <c r="B230" s="769"/>
      <c r="C230" s="769"/>
      <c r="D230" s="769"/>
      <c r="E230" s="770"/>
      <c r="F230" s="520" t="s">
        <v>349</v>
      </c>
      <c r="G230" s="586">
        <f>SUM(G229)</f>
        <v>61.052999999999997</v>
      </c>
    </row>
    <row r="231" spans="1:7" ht="42.75" customHeight="1" thickTop="1">
      <c r="A231" s="762" t="s">
        <v>572</v>
      </c>
      <c r="B231" s="763"/>
      <c r="C231" s="763"/>
      <c r="D231" s="763"/>
      <c r="E231" s="763"/>
      <c r="F231" s="763"/>
      <c r="G231" s="764"/>
    </row>
    <row r="232" spans="1:7">
      <c r="A232" s="744" t="s">
        <v>340</v>
      </c>
      <c r="B232" s="745"/>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7"/>
      <c r="B242" s="778"/>
      <c r="C242" s="778"/>
      <c r="D242" s="778"/>
      <c r="E242" s="779"/>
      <c r="F242" s="514" t="s">
        <v>349</v>
      </c>
      <c r="G242" s="442">
        <f>SUM(G233:G241)</f>
        <v>94.006250000000009</v>
      </c>
    </row>
    <row r="243" spans="1:7" ht="33.75" customHeight="1">
      <c r="A243" s="752" t="s">
        <v>582</v>
      </c>
      <c r="B243" s="753"/>
      <c r="C243" s="753"/>
      <c r="D243" s="753"/>
      <c r="E243" s="753"/>
      <c r="F243" s="753"/>
      <c r="G243" s="754"/>
    </row>
    <row r="244" spans="1:7" ht="18" customHeight="1">
      <c r="A244" s="744" t="s">
        <v>340</v>
      </c>
      <c r="B244" s="745"/>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5"/>
      <c r="B247" s="786"/>
      <c r="C247" s="786"/>
      <c r="D247" s="786"/>
      <c r="E247" s="787"/>
      <c r="F247" s="514" t="s">
        <v>349</v>
      </c>
      <c r="G247" s="442">
        <f>SUM(G245:G246)</f>
        <v>10.13125</v>
      </c>
    </row>
    <row r="248" spans="1:7" ht="15" customHeight="1">
      <c r="A248" s="752" t="s">
        <v>581</v>
      </c>
      <c r="B248" s="753"/>
      <c r="C248" s="753"/>
      <c r="D248" s="753"/>
      <c r="E248" s="753"/>
      <c r="F248" s="753"/>
      <c r="G248" s="754"/>
    </row>
    <row r="249" spans="1:7" ht="18" customHeight="1">
      <c r="A249" s="744" t="s">
        <v>340</v>
      </c>
      <c r="B249" s="745"/>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71"/>
      <c r="B253" s="772"/>
      <c r="C253" s="772"/>
      <c r="D253" s="772"/>
      <c r="E253" s="773"/>
      <c r="F253" s="518" t="s">
        <v>846</v>
      </c>
      <c r="G253" s="446">
        <f>SUM(G250:G252)</f>
        <v>40.677999999999997</v>
      </c>
    </row>
    <row r="254" spans="1:7" ht="45">
      <c r="A254" s="749"/>
      <c r="B254" s="750"/>
      <c r="C254" s="750"/>
      <c r="D254" s="750"/>
      <c r="E254" s="751"/>
      <c r="F254" s="517" t="s">
        <v>349</v>
      </c>
      <c r="G254" s="452">
        <f>SUM(G253)</f>
        <v>40.677999999999997</v>
      </c>
    </row>
    <row r="255" spans="1:7" s="370" customFormat="1" ht="18" customHeight="1">
      <c r="A255" s="752" t="s">
        <v>585</v>
      </c>
      <c r="B255" s="753"/>
      <c r="C255" s="753"/>
      <c r="D255" s="753"/>
      <c r="E255" s="753"/>
      <c r="F255" s="753"/>
      <c r="G255" s="754"/>
    </row>
    <row r="256" spans="1:7" s="370" customFormat="1" ht="18" customHeight="1">
      <c r="A256" s="744" t="s">
        <v>340</v>
      </c>
      <c r="B256" s="745"/>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6"/>
      <c r="B260" s="747"/>
      <c r="C260" s="747"/>
      <c r="D260" s="747"/>
      <c r="E260" s="748"/>
      <c r="F260" s="531" t="s">
        <v>843</v>
      </c>
      <c r="G260" s="532">
        <f>SUM(G257:G259)</f>
        <v>17.615000000000002</v>
      </c>
    </row>
    <row r="261" spans="1:7" s="370" customFormat="1" ht="45">
      <c r="A261" s="749"/>
      <c r="B261" s="750"/>
      <c r="C261" s="750"/>
      <c r="D261" s="750"/>
      <c r="E261" s="751"/>
      <c r="F261" s="517" t="s">
        <v>349</v>
      </c>
      <c r="G261" s="452">
        <f>SUM(G260)</f>
        <v>17.615000000000002</v>
      </c>
    </row>
    <row r="262" spans="1:7" s="370" customFormat="1" ht="30.75" customHeight="1">
      <c r="A262" s="752" t="s">
        <v>586</v>
      </c>
      <c r="B262" s="753"/>
      <c r="C262" s="753"/>
      <c r="D262" s="753"/>
      <c r="E262" s="753"/>
      <c r="F262" s="753"/>
      <c r="G262" s="754"/>
    </row>
    <row r="263" spans="1:7" s="370" customFormat="1" ht="18" customHeight="1">
      <c r="A263" s="744" t="s">
        <v>340</v>
      </c>
      <c r="B263" s="745"/>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2"/>
      <c r="B270" s="783"/>
      <c r="C270" s="783"/>
      <c r="D270" s="783"/>
      <c r="E270" s="784"/>
      <c r="F270" s="520" t="s">
        <v>349</v>
      </c>
      <c r="G270" s="568">
        <f>SUM(G264:G269)</f>
        <v>90.311300000000003</v>
      </c>
    </row>
    <row r="271" spans="1:7" s="370" customFormat="1" ht="44.25" customHeight="1" thickTop="1">
      <c r="A271" s="741" t="s">
        <v>821</v>
      </c>
      <c r="B271" s="742"/>
      <c r="C271" s="742"/>
      <c r="D271" s="742"/>
      <c r="E271" s="742"/>
      <c r="F271" s="742"/>
      <c r="G271" s="743"/>
    </row>
    <row r="272" spans="1:7" s="370" customFormat="1" ht="18" customHeight="1">
      <c r="A272" s="744" t="s">
        <v>340</v>
      </c>
      <c r="B272" s="745"/>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9"/>
      <c r="B279" s="750"/>
      <c r="C279" s="750"/>
      <c r="D279" s="750"/>
      <c r="E279" s="751"/>
      <c r="F279" s="514" t="s">
        <v>349</v>
      </c>
      <c r="G279" s="486">
        <f>SUM(G273:G278)</f>
        <v>57.986669999999997</v>
      </c>
    </row>
    <row r="280" spans="1:7" s="370" customFormat="1" ht="29.25" customHeight="1">
      <c r="A280" s="752" t="s">
        <v>612</v>
      </c>
      <c r="B280" s="753"/>
      <c r="C280" s="753"/>
      <c r="D280" s="753"/>
      <c r="E280" s="753"/>
      <c r="F280" s="753"/>
      <c r="G280" s="754"/>
    </row>
    <row r="281" spans="1:7" s="370" customFormat="1">
      <c r="A281" s="744" t="s">
        <v>340</v>
      </c>
      <c r="B281" s="745"/>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2"/>
      <c r="B288" s="783"/>
      <c r="C288" s="783"/>
      <c r="D288" s="783"/>
      <c r="E288" s="784"/>
      <c r="F288" s="520" t="s">
        <v>349</v>
      </c>
      <c r="G288" s="568">
        <f>SUM(G282:G287)</f>
        <v>31.259039999999999</v>
      </c>
    </row>
    <row r="289" spans="1:8" s="370" customFormat="1" ht="15.75" thickTop="1">
      <c r="A289" s="741" t="s">
        <v>620</v>
      </c>
      <c r="B289" s="742"/>
      <c r="C289" s="742"/>
      <c r="D289" s="742"/>
      <c r="E289" s="742"/>
      <c r="F289" s="742"/>
      <c r="G289" s="743"/>
    </row>
    <row r="290" spans="1:8" s="370" customFormat="1">
      <c r="A290" s="744" t="s">
        <v>340</v>
      </c>
      <c r="B290" s="745"/>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9"/>
      <c r="B297" s="750"/>
      <c r="C297" s="750"/>
      <c r="D297" s="750"/>
      <c r="E297" s="751"/>
      <c r="F297" s="425" t="s">
        <v>349</v>
      </c>
      <c r="G297" s="486">
        <f>SUM(G291:G296)</f>
        <v>15.091279999999998</v>
      </c>
      <c r="H297" s="138"/>
    </row>
    <row r="298" spans="1:8" s="370" customFormat="1" ht="32.25" customHeight="1">
      <c r="A298" s="752" t="s">
        <v>626</v>
      </c>
      <c r="B298" s="753"/>
      <c r="C298" s="753"/>
      <c r="D298" s="753"/>
      <c r="E298" s="753"/>
      <c r="F298" s="753"/>
      <c r="G298" s="754"/>
    </row>
    <row r="299" spans="1:8" s="370" customFormat="1">
      <c r="A299" s="744" t="s">
        <v>340</v>
      </c>
      <c r="B299" s="745"/>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9"/>
      <c r="B304" s="750"/>
      <c r="C304" s="750"/>
      <c r="D304" s="750"/>
      <c r="E304" s="751"/>
      <c r="F304" s="514" t="s">
        <v>349</v>
      </c>
      <c r="G304" s="486">
        <f>SUM(G300:G303)</f>
        <v>17.787529999999997</v>
      </c>
    </row>
    <row r="305" spans="1:7" s="370" customFormat="1" ht="31.5" customHeight="1">
      <c r="A305" s="752" t="s">
        <v>634</v>
      </c>
      <c r="B305" s="753"/>
      <c r="C305" s="753"/>
      <c r="D305" s="753"/>
      <c r="E305" s="753"/>
      <c r="F305" s="753"/>
      <c r="G305" s="754"/>
    </row>
    <row r="306" spans="1:7" s="370" customFormat="1" ht="18" customHeight="1">
      <c r="A306" s="744" t="s">
        <v>340</v>
      </c>
      <c r="B306" s="745"/>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9"/>
      <c r="B313" s="750"/>
      <c r="C313" s="750"/>
      <c r="D313" s="750"/>
      <c r="E313" s="751"/>
      <c r="F313" s="514" t="s">
        <v>349</v>
      </c>
      <c r="G313" s="486">
        <f>SUM(G307:G312)</f>
        <v>22.479039999999998</v>
      </c>
    </row>
    <row r="314" spans="1:7" s="370" customFormat="1" ht="28.5" customHeight="1">
      <c r="A314" s="752" t="s">
        <v>635</v>
      </c>
      <c r="B314" s="753"/>
      <c r="C314" s="753"/>
      <c r="D314" s="753"/>
      <c r="E314" s="753"/>
      <c r="F314" s="753"/>
      <c r="G314" s="754"/>
    </row>
    <row r="315" spans="1:7" s="370" customFormat="1">
      <c r="A315" s="744" t="s">
        <v>340</v>
      </c>
      <c r="B315" s="745"/>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9"/>
      <c r="B320" s="750"/>
      <c r="C320" s="750"/>
      <c r="D320" s="750"/>
      <c r="E320" s="751"/>
      <c r="F320" s="514" t="s">
        <v>349</v>
      </c>
      <c r="G320" s="486">
        <f>SUM(G316:G319)</f>
        <v>10.814129999999999</v>
      </c>
    </row>
    <row r="321" spans="1:7" s="370" customFormat="1" ht="30.75" customHeight="1">
      <c r="A321" s="752" t="s">
        <v>648</v>
      </c>
      <c r="B321" s="753"/>
      <c r="C321" s="753"/>
      <c r="D321" s="753"/>
      <c r="E321" s="753"/>
      <c r="F321" s="753"/>
      <c r="G321" s="754"/>
    </row>
    <row r="322" spans="1:7" s="370" customFormat="1" ht="18" customHeight="1">
      <c r="A322" s="744" t="s">
        <v>340</v>
      </c>
      <c r="B322" s="745"/>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2"/>
      <c r="B329" s="783"/>
      <c r="C329" s="783"/>
      <c r="D329" s="783"/>
      <c r="E329" s="784"/>
      <c r="F329" s="520" t="s">
        <v>349</v>
      </c>
      <c r="G329" s="568">
        <f>SUM(G323:G328)</f>
        <v>7.1037999999999997</v>
      </c>
    </row>
    <row r="330" spans="1:7" s="370" customFormat="1" ht="33" customHeight="1" thickTop="1">
      <c r="A330" s="741" t="s">
        <v>647</v>
      </c>
      <c r="B330" s="742"/>
      <c r="C330" s="742"/>
      <c r="D330" s="742"/>
      <c r="E330" s="742"/>
      <c r="F330" s="742"/>
      <c r="G330" s="743"/>
    </row>
    <row r="331" spans="1:7" s="370" customFormat="1" ht="18" customHeight="1">
      <c r="A331" s="744" t="s">
        <v>340</v>
      </c>
      <c r="B331" s="745"/>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9"/>
      <c r="B338" s="750"/>
      <c r="C338" s="750"/>
      <c r="D338" s="750"/>
      <c r="E338" s="751"/>
      <c r="F338" s="514" t="s">
        <v>349</v>
      </c>
      <c r="G338" s="486">
        <f>SUM(G332:G337)</f>
        <v>12.552049999999999</v>
      </c>
    </row>
    <row r="339" spans="1:7" s="370" customFormat="1" ht="27.75" customHeight="1">
      <c r="A339" s="752" t="s">
        <v>646</v>
      </c>
      <c r="B339" s="753"/>
      <c r="C339" s="753"/>
      <c r="D339" s="753"/>
      <c r="E339" s="753"/>
      <c r="F339" s="753"/>
      <c r="G339" s="754"/>
    </row>
    <row r="340" spans="1:7" s="370" customFormat="1" ht="18" customHeight="1">
      <c r="A340" s="744" t="s">
        <v>340</v>
      </c>
      <c r="B340" s="745"/>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2"/>
      <c r="B344" s="783"/>
      <c r="C344" s="783"/>
      <c r="D344" s="783"/>
      <c r="E344" s="784"/>
      <c r="F344" s="520" t="s">
        <v>349</v>
      </c>
      <c r="G344" s="568">
        <f>SUM(G341:G343)</f>
        <v>2.97</v>
      </c>
    </row>
    <row r="345" spans="1:7" s="370" customFormat="1" ht="29.25" customHeight="1" thickTop="1">
      <c r="A345" s="741" t="s">
        <v>652</v>
      </c>
      <c r="B345" s="742"/>
      <c r="C345" s="742"/>
      <c r="D345" s="742"/>
      <c r="E345" s="742"/>
      <c r="F345" s="742"/>
      <c r="G345" s="743"/>
    </row>
    <row r="346" spans="1:7" s="370" customFormat="1" ht="18" customHeight="1">
      <c r="A346" s="744" t="s">
        <v>340</v>
      </c>
      <c r="B346" s="745"/>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6"/>
      <c r="B352" s="747"/>
      <c r="C352" s="747"/>
      <c r="D352" s="747"/>
      <c r="E352" s="748"/>
      <c r="F352" s="518" t="s">
        <v>847</v>
      </c>
      <c r="G352" s="446">
        <f>SUM(G347:G351)</f>
        <v>10.951250000000002</v>
      </c>
    </row>
    <row r="353" spans="1:7" s="370" customFormat="1" ht="45">
      <c r="A353" s="749"/>
      <c r="B353" s="750"/>
      <c r="C353" s="750"/>
      <c r="D353" s="750"/>
      <c r="E353" s="751"/>
      <c r="F353" s="517" t="s">
        <v>349</v>
      </c>
      <c r="G353" s="452">
        <f>SUM(G352)</f>
        <v>10.951250000000002</v>
      </c>
    </row>
    <row r="354" spans="1:7" s="370" customFormat="1" ht="18" customHeight="1">
      <c r="A354" s="752" t="s">
        <v>660</v>
      </c>
      <c r="B354" s="753"/>
      <c r="C354" s="753"/>
      <c r="D354" s="753"/>
      <c r="E354" s="753"/>
      <c r="F354" s="753"/>
      <c r="G354" s="754"/>
    </row>
    <row r="355" spans="1:7" s="370" customFormat="1" ht="18" customHeight="1">
      <c r="A355" s="744" t="s">
        <v>340</v>
      </c>
      <c r="B355" s="745"/>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71"/>
      <c r="B361" s="772"/>
      <c r="C361" s="772"/>
      <c r="D361" s="772"/>
      <c r="E361" s="773"/>
      <c r="F361" s="516" t="s">
        <v>848</v>
      </c>
      <c r="G361" s="448">
        <f>SUM(G356:G360)</f>
        <v>14.46735</v>
      </c>
    </row>
    <row r="362" spans="1:7" s="370" customFormat="1" ht="45.75" thickBot="1">
      <c r="A362" s="774"/>
      <c r="B362" s="775"/>
      <c r="C362" s="775"/>
      <c r="D362" s="775"/>
      <c r="E362" s="776"/>
      <c r="F362" s="520" t="s">
        <v>349</v>
      </c>
      <c r="G362" s="490">
        <f>SUM(G361)</f>
        <v>14.46735</v>
      </c>
    </row>
    <row r="363" spans="1:7" s="370" customFormat="1" ht="15.75" thickTop="1">
      <c r="A363" s="741" t="s">
        <v>663</v>
      </c>
      <c r="B363" s="742"/>
      <c r="C363" s="742"/>
      <c r="D363" s="742"/>
      <c r="E363" s="742"/>
      <c r="F363" s="742"/>
      <c r="G363" s="743"/>
    </row>
    <row r="364" spans="1:7" s="370" customFormat="1" ht="18" customHeight="1">
      <c r="A364" s="744" t="s">
        <v>340</v>
      </c>
      <c r="B364" s="745"/>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6"/>
      <c r="B370" s="747"/>
      <c r="C370" s="747"/>
      <c r="D370" s="747"/>
      <c r="E370" s="748"/>
      <c r="F370" s="518" t="s">
        <v>849</v>
      </c>
      <c r="G370" s="446">
        <f>SUM(G365:G369)</f>
        <v>6.6049700000000007</v>
      </c>
    </row>
    <row r="371" spans="1:7" s="370" customFormat="1" ht="45">
      <c r="A371" s="749"/>
      <c r="B371" s="750"/>
      <c r="C371" s="750"/>
      <c r="D371" s="750"/>
      <c r="E371" s="751"/>
      <c r="F371" s="517" t="s">
        <v>349</v>
      </c>
      <c r="G371" s="452">
        <f>SUM(G370)</f>
        <v>6.6049700000000007</v>
      </c>
    </row>
    <row r="372" spans="1:7" s="370" customFormat="1">
      <c r="A372" s="752" t="s">
        <v>666</v>
      </c>
      <c r="B372" s="753"/>
      <c r="C372" s="753"/>
      <c r="D372" s="753"/>
      <c r="E372" s="753"/>
      <c r="F372" s="753"/>
      <c r="G372" s="754"/>
    </row>
    <row r="373" spans="1:7" s="370" customFormat="1" ht="18" customHeight="1">
      <c r="A373" s="744" t="s">
        <v>340</v>
      </c>
      <c r="B373" s="745"/>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71"/>
      <c r="B378" s="772"/>
      <c r="C378" s="772"/>
      <c r="D378" s="772"/>
      <c r="E378" s="773"/>
      <c r="F378" s="516" t="s">
        <v>836</v>
      </c>
      <c r="G378" s="448">
        <f>SUM(G374:G377)</f>
        <v>13.985199999999999</v>
      </c>
    </row>
    <row r="379" spans="1:7" s="370" customFormat="1" ht="45.75" thickBot="1">
      <c r="A379" s="774"/>
      <c r="B379" s="775"/>
      <c r="C379" s="775"/>
      <c r="D379" s="775"/>
      <c r="E379" s="776"/>
      <c r="F379" s="520" t="s">
        <v>349</v>
      </c>
      <c r="G379" s="490">
        <f>SUM(G378)</f>
        <v>13.985199999999999</v>
      </c>
    </row>
    <row r="380" spans="1:7" s="370" customFormat="1" ht="31.5" customHeight="1" thickTop="1">
      <c r="A380" s="741" t="s">
        <v>669</v>
      </c>
      <c r="B380" s="742"/>
      <c r="C380" s="742"/>
      <c r="D380" s="742"/>
      <c r="E380" s="742"/>
      <c r="F380" s="742"/>
      <c r="G380" s="743"/>
    </row>
    <row r="381" spans="1:7" s="370" customFormat="1">
      <c r="A381" s="744" t="s">
        <v>340</v>
      </c>
      <c r="B381" s="745"/>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9"/>
      <c r="B388" s="750"/>
      <c r="C388" s="750"/>
      <c r="D388" s="750"/>
      <c r="E388" s="751"/>
      <c r="F388" s="514" t="s">
        <v>349</v>
      </c>
      <c r="G388" s="442">
        <f>SUM(G382:G387)</f>
        <v>7.2528399999999991</v>
      </c>
    </row>
    <row r="389" spans="1:7" s="370" customFormat="1" ht="29.25" customHeight="1">
      <c r="A389" s="752" t="s">
        <v>676</v>
      </c>
      <c r="B389" s="753"/>
      <c r="C389" s="753"/>
      <c r="D389" s="753"/>
      <c r="E389" s="753"/>
      <c r="F389" s="753"/>
      <c r="G389" s="754"/>
    </row>
    <row r="390" spans="1:7" s="370" customFormat="1" ht="18" customHeight="1">
      <c r="A390" s="744" t="s">
        <v>340</v>
      </c>
      <c r="B390" s="745"/>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2"/>
      <c r="B397" s="783"/>
      <c r="C397" s="783"/>
      <c r="D397" s="783"/>
      <c r="E397" s="784"/>
      <c r="F397" s="520" t="s">
        <v>349</v>
      </c>
      <c r="G397" s="490">
        <f>SUM(G391:G396)</f>
        <v>2.9229000000000003</v>
      </c>
    </row>
    <row r="398" spans="1:7" s="370" customFormat="1" ht="19.5" customHeight="1" thickTop="1">
      <c r="A398" s="741" t="s">
        <v>681</v>
      </c>
      <c r="B398" s="742"/>
      <c r="C398" s="742"/>
      <c r="D398" s="742"/>
      <c r="E398" s="742"/>
      <c r="F398" s="742"/>
      <c r="G398" s="743"/>
    </row>
    <row r="399" spans="1:7" s="370" customFormat="1" ht="18" customHeight="1">
      <c r="A399" s="744" t="s">
        <v>340</v>
      </c>
      <c r="B399" s="745"/>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6"/>
      <c r="B407" s="747"/>
      <c r="C407" s="747"/>
      <c r="D407" s="747"/>
      <c r="E407" s="748"/>
      <c r="F407" s="518" t="s">
        <v>836</v>
      </c>
      <c r="G407" s="446">
        <f>SUM(G400:G406)</f>
        <v>223.0401</v>
      </c>
      <c r="I407" s="138"/>
      <c r="J407" s="431"/>
    </row>
    <row r="408" spans="1:10" s="370" customFormat="1" ht="45">
      <c r="A408" s="749"/>
      <c r="B408" s="750"/>
      <c r="C408" s="750"/>
      <c r="D408" s="750"/>
      <c r="E408" s="751"/>
      <c r="F408" s="517" t="s">
        <v>349</v>
      </c>
      <c r="G408" s="452">
        <f>SUM(G407)</f>
        <v>223.0401</v>
      </c>
    </row>
    <row r="409" spans="1:10" s="370" customFormat="1" ht="18.75" customHeight="1">
      <c r="A409" s="752" t="s">
        <v>683</v>
      </c>
      <c r="B409" s="753"/>
      <c r="C409" s="753"/>
      <c r="D409" s="753"/>
      <c r="E409" s="753"/>
      <c r="F409" s="753"/>
      <c r="G409" s="754"/>
    </row>
    <row r="410" spans="1:10" s="370" customFormat="1" ht="18" customHeight="1">
      <c r="A410" s="744" t="s">
        <v>340</v>
      </c>
      <c r="B410" s="745"/>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71"/>
      <c r="B418" s="772"/>
      <c r="C418" s="772"/>
      <c r="D418" s="772"/>
      <c r="E418" s="773"/>
      <c r="F418" s="516" t="s">
        <v>851</v>
      </c>
      <c r="G418" s="448">
        <f>SUM(G411:G417)</f>
        <v>443.04799000000008</v>
      </c>
      <c r="I418" s="138"/>
    </row>
    <row r="419" spans="1:9" s="370" customFormat="1" ht="45.75" thickBot="1">
      <c r="A419" s="774"/>
      <c r="B419" s="775"/>
      <c r="C419" s="775"/>
      <c r="D419" s="775"/>
      <c r="E419" s="776"/>
      <c r="F419" s="520" t="s">
        <v>349</v>
      </c>
      <c r="G419" s="490">
        <f>SUM(G418)</f>
        <v>443.04799000000008</v>
      </c>
    </row>
    <row r="420" spans="1:9" s="370" customFormat="1" ht="15.75" thickTop="1">
      <c r="A420" s="741" t="s">
        <v>695</v>
      </c>
      <c r="B420" s="742"/>
      <c r="C420" s="742"/>
      <c r="D420" s="742"/>
      <c r="E420" s="742"/>
      <c r="F420" s="742"/>
      <c r="G420" s="743"/>
    </row>
    <row r="421" spans="1:9" s="370" customFormat="1" ht="18" customHeight="1">
      <c r="A421" s="744" t="s">
        <v>340</v>
      </c>
      <c r="B421" s="745"/>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71"/>
      <c r="B430" s="772"/>
      <c r="C430" s="772"/>
      <c r="D430" s="772"/>
      <c r="E430" s="773"/>
      <c r="F430" s="518" t="s">
        <v>852</v>
      </c>
      <c r="G430" s="485">
        <f>SUM(G422:G429)</f>
        <v>6217.9900000000007</v>
      </c>
    </row>
    <row r="431" spans="1:9" s="370" customFormat="1" ht="45">
      <c r="A431" s="749"/>
      <c r="B431" s="750"/>
      <c r="C431" s="750"/>
      <c r="D431" s="750"/>
      <c r="E431" s="751"/>
      <c r="F431" s="517" t="s">
        <v>349</v>
      </c>
      <c r="G431" s="480">
        <f>SUM(G430)</f>
        <v>6217.9900000000007</v>
      </c>
    </row>
    <row r="432" spans="1:9" s="370" customFormat="1" ht="30.75" customHeight="1">
      <c r="A432" s="752" t="s">
        <v>705</v>
      </c>
      <c r="B432" s="753"/>
      <c r="C432" s="753"/>
      <c r="D432" s="753"/>
      <c r="E432" s="753"/>
      <c r="F432" s="753"/>
      <c r="G432" s="754"/>
    </row>
    <row r="433" spans="1:7" s="370" customFormat="1" ht="18" customHeight="1">
      <c r="A433" s="744" t="s">
        <v>340</v>
      </c>
      <c r="B433" s="745"/>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0"/>
      <c r="B439" s="781"/>
      <c r="C439" s="781"/>
      <c r="D439" s="781"/>
      <c r="E439" s="781"/>
      <c r="F439" s="520" t="s">
        <v>349</v>
      </c>
      <c r="G439" s="490">
        <f>SUM(G434:G438)</f>
        <v>35.286814999999997</v>
      </c>
    </row>
    <row r="440" spans="1:7" s="370" customFormat="1" ht="18" customHeight="1" thickTop="1">
      <c r="A440" s="741" t="s">
        <v>706</v>
      </c>
      <c r="B440" s="742"/>
      <c r="C440" s="742"/>
      <c r="D440" s="742"/>
      <c r="E440" s="742"/>
      <c r="F440" s="742"/>
      <c r="G440" s="743"/>
    </row>
    <row r="441" spans="1:7" s="370" customFormat="1" ht="18" customHeight="1">
      <c r="A441" s="744" t="s">
        <v>340</v>
      </c>
      <c r="B441" s="745"/>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6"/>
      <c r="B446" s="747"/>
      <c r="C446" s="747"/>
      <c r="D446" s="747"/>
      <c r="E446" s="748"/>
      <c r="F446" s="518" t="s">
        <v>840</v>
      </c>
      <c r="G446" s="446">
        <f>SUM(G442:G445)</f>
        <v>251.76650000000001</v>
      </c>
    </row>
    <row r="447" spans="1:7" s="370" customFormat="1" ht="45">
      <c r="A447" s="749"/>
      <c r="B447" s="750"/>
      <c r="C447" s="750"/>
      <c r="D447" s="750"/>
      <c r="E447" s="751"/>
      <c r="F447" s="517" t="s">
        <v>349</v>
      </c>
      <c r="G447" s="452">
        <f>SUM(G446)</f>
        <v>251.76650000000001</v>
      </c>
    </row>
    <row r="448" spans="1:7" s="370" customFormat="1" ht="18" customHeight="1">
      <c r="A448" s="752" t="s">
        <v>710</v>
      </c>
      <c r="B448" s="753"/>
      <c r="C448" s="753"/>
      <c r="D448" s="753"/>
      <c r="E448" s="753"/>
      <c r="F448" s="753"/>
      <c r="G448" s="754"/>
    </row>
    <row r="449" spans="1:7" s="370" customFormat="1" ht="18" customHeight="1">
      <c r="A449" s="744" t="s">
        <v>340</v>
      </c>
      <c r="B449" s="745"/>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7"/>
      <c r="B453" s="778"/>
      <c r="C453" s="778"/>
      <c r="D453" s="778"/>
      <c r="E453" s="779"/>
      <c r="F453" s="515" t="s">
        <v>349</v>
      </c>
      <c r="G453" s="449">
        <f>SUM(G450:G452)</f>
        <v>11.68716</v>
      </c>
    </row>
    <row r="454" spans="1:7" s="370" customFormat="1" ht="18" customHeight="1">
      <c r="A454" s="741" t="s">
        <v>716</v>
      </c>
      <c r="B454" s="742"/>
      <c r="C454" s="742"/>
      <c r="D454" s="742"/>
      <c r="E454" s="742"/>
      <c r="F454" s="742"/>
      <c r="G454" s="743"/>
    </row>
    <row r="455" spans="1:7" s="370" customFormat="1" ht="18" customHeight="1">
      <c r="A455" s="744" t="s">
        <v>340</v>
      </c>
      <c r="B455" s="745"/>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0"/>
      <c r="B461" s="781"/>
      <c r="C461" s="781"/>
      <c r="D461" s="781"/>
      <c r="E461" s="781"/>
      <c r="F461" s="520" t="s">
        <v>349</v>
      </c>
      <c r="G461" s="490">
        <f>SUM(G456:G460)</f>
        <v>13.784000000000002</v>
      </c>
    </row>
    <row r="462" spans="1:7" s="370" customFormat="1" ht="31.5" customHeight="1" thickTop="1">
      <c r="A462" s="741" t="s">
        <v>725</v>
      </c>
      <c r="B462" s="742"/>
      <c r="C462" s="742"/>
      <c r="D462" s="742"/>
      <c r="E462" s="742"/>
      <c r="F462" s="742"/>
      <c r="G462" s="743"/>
    </row>
    <row r="463" spans="1:7" s="370" customFormat="1" ht="18" customHeight="1">
      <c r="A463" s="744" t="s">
        <v>340</v>
      </c>
      <c r="B463" s="745"/>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9"/>
      <c r="B469" s="760"/>
      <c r="C469" s="760"/>
      <c r="D469" s="760"/>
      <c r="E469" s="760"/>
      <c r="F469" s="517" t="s">
        <v>349</v>
      </c>
      <c r="G469" s="452">
        <f>SUM(G464:G468)</f>
        <v>29.020200000000003</v>
      </c>
    </row>
    <row r="470" spans="1:7" s="370" customFormat="1" ht="30" customHeight="1">
      <c r="A470" s="752" t="s">
        <v>808</v>
      </c>
      <c r="B470" s="753"/>
      <c r="C470" s="753"/>
      <c r="D470" s="753"/>
      <c r="E470" s="753"/>
      <c r="F470" s="753"/>
      <c r="G470" s="754"/>
    </row>
    <row r="471" spans="1:7" s="370" customFormat="1" ht="18" customHeight="1">
      <c r="A471" s="744" t="s">
        <v>340</v>
      </c>
      <c r="B471" s="745"/>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5"/>
      <c r="B479" s="756"/>
      <c r="C479" s="756"/>
      <c r="D479" s="756"/>
      <c r="E479" s="756"/>
      <c r="F479" s="520" t="s">
        <v>349</v>
      </c>
      <c r="G479" s="490">
        <f>SUM(G472:G478)</f>
        <v>49.057873999999998</v>
      </c>
    </row>
    <row r="480" spans="1:7" s="370" customFormat="1" ht="18" customHeight="1" thickTop="1">
      <c r="A480" s="741" t="s">
        <v>807</v>
      </c>
      <c r="B480" s="742"/>
      <c r="C480" s="742"/>
      <c r="D480" s="742"/>
      <c r="E480" s="742"/>
      <c r="F480" s="742"/>
      <c r="G480" s="743"/>
    </row>
    <row r="481" spans="1:7" s="370" customFormat="1" ht="18" customHeight="1">
      <c r="A481" s="744" t="s">
        <v>340</v>
      </c>
      <c r="B481" s="745"/>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7"/>
      <c r="B486" s="758"/>
      <c r="C486" s="758"/>
      <c r="D486" s="758"/>
      <c r="E486" s="758"/>
      <c r="F486" s="517" t="s">
        <v>349</v>
      </c>
      <c r="G486" s="452">
        <f>SUM(G482:G485)</f>
        <v>223.96639999999999</v>
      </c>
    </row>
    <row r="487" spans="1:7" ht="18" customHeight="1">
      <c r="A487" s="752" t="s">
        <v>755</v>
      </c>
      <c r="B487" s="753"/>
      <c r="C487" s="753"/>
      <c r="D487" s="753"/>
      <c r="E487" s="753"/>
      <c r="F487" s="753"/>
      <c r="G487" s="754"/>
    </row>
    <row r="488" spans="1:7" ht="18" customHeight="1">
      <c r="A488" s="744" t="s">
        <v>340</v>
      </c>
      <c r="B488" s="745"/>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7"/>
      <c r="B490" s="758"/>
      <c r="C490" s="758"/>
      <c r="D490" s="758"/>
      <c r="E490" s="758"/>
      <c r="F490" s="518" t="s">
        <v>853</v>
      </c>
      <c r="G490" s="446">
        <f>SUM(G489)</f>
        <v>5.5120000000000005</v>
      </c>
    </row>
    <row r="491" spans="1:7" ht="45.75" thickBot="1">
      <c r="A491" s="755"/>
      <c r="B491" s="756"/>
      <c r="C491" s="756"/>
      <c r="D491" s="756"/>
      <c r="E491" s="756"/>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zoomScale="85" zoomScaleNormal="100" zoomScaleSheetLayoutView="85" workbookViewId="0">
      <selection activeCell="A7" sqref="A7:I8"/>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21" t="s">
        <v>265</v>
      </c>
      <c r="B6" s="822"/>
      <c r="C6" s="822"/>
      <c r="D6" s="822"/>
      <c r="E6" s="822"/>
      <c r="F6" s="822"/>
      <c r="G6" s="822"/>
      <c r="H6" s="822"/>
      <c r="I6" s="823"/>
      <c r="J6" s="824" t="s">
        <v>266</v>
      </c>
    </row>
    <row r="7" spans="1:13" ht="16.5" customHeight="1" thickTop="1" thickBot="1">
      <c r="A7" s="825" t="s">
        <v>858</v>
      </c>
      <c r="B7" s="826"/>
      <c r="C7" s="826"/>
      <c r="D7" s="826"/>
      <c r="E7" s="826"/>
      <c r="F7" s="826"/>
      <c r="G7" s="826"/>
      <c r="H7" s="826"/>
      <c r="I7" s="827"/>
      <c r="J7" s="824"/>
      <c r="K7" s="152"/>
      <c r="L7" s="152"/>
      <c r="M7" s="153"/>
    </row>
    <row r="8" spans="1:13" ht="66" customHeight="1" thickTop="1" thickBot="1">
      <c r="A8" s="828"/>
      <c r="B8" s="829"/>
      <c r="C8" s="829"/>
      <c r="D8" s="829"/>
      <c r="E8" s="829"/>
      <c r="F8" s="829"/>
      <c r="G8" s="829"/>
      <c r="H8" s="829"/>
      <c r="I8" s="830"/>
      <c r="J8" s="154" t="s">
        <v>854</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4"/>
      <c r="D10" s="845"/>
      <c r="E10" s="845"/>
      <c r="F10" s="845"/>
      <c r="G10" s="845"/>
      <c r="H10" s="845"/>
      <c r="I10" s="845"/>
      <c r="J10" s="846"/>
      <c r="K10" s="138"/>
      <c r="L10" s="138"/>
      <c r="M10" s="153"/>
    </row>
    <row r="11" spans="1:13" ht="20.100000000000001" customHeight="1">
      <c r="A11" s="160" t="str">
        <f>'POÇO ARTESIANO; RESERVATÓRIO '!A13</f>
        <v>1.1</v>
      </c>
      <c r="B11" s="261" t="str">
        <f>'POÇO ARTESIANO; RESERVATÓRIO '!B13</f>
        <v>SERVIÇOS PRELIMINARES:</v>
      </c>
      <c r="C11" s="831"/>
      <c r="D11" s="832"/>
      <c r="E11" s="832"/>
      <c r="F11" s="832"/>
      <c r="G11" s="832"/>
      <c r="H11" s="832"/>
      <c r="I11" s="832"/>
      <c r="J11" s="833"/>
      <c r="K11" s="138"/>
      <c r="L11" s="138"/>
      <c r="M11" s="153"/>
    </row>
    <row r="12" spans="1:13" ht="18.95" customHeight="1">
      <c r="A12" s="834" t="str">
        <f>'POÇO ARTESIANO; RESERVATÓRIO '!A14</f>
        <v>1.1.1</v>
      </c>
      <c r="B12" s="836" t="str">
        <f>'POÇO ARTESIANO; RESERVATÓRIO '!B14</f>
        <v>MOBILIZACAO E INSTALACAO DE 01 EQUIPAMENTO DE SONDAGEM, DISTANCIA DE 10KM ATE 20KM.</v>
      </c>
      <c r="C12" s="838" t="str">
        <f>'POÇO ARTESIANO; RESERVATÓRIO '!C14</f>
        <v>und.</v>
      </c>
      <c r="D12" s="840">
        <f>'POÇO ARTESIANO; RESERVATÓRIO '!D14</f>
        <v>1</v>
      </c>
      <c r="E12" s="842">
        <f>'POÇO ARTESIANO; RESERVATÓRIO '!E14</f>
        <v>587.82720000000006</v>
      </c>
      <c r="F12" s="161">
        <v>1</v>
      </c>
      <c r="G12" s="161">
        <v>1</v>
      </c>
      <c r="H12" s="161" t="s">
        <v>275</v>
      </c>
      <c r="I12" s="161" t="s">
        <v>275</v>
      </c>
      <c r="J12" s="162">
        <v>1</v>
      </c>
      <c r="K12" s="163"/>
      <c r="L12" s="138"/>
      <c r="M12" s="153"/>
    </row>
    <row r="13" spans="1:13" ht="18.95" customHeight="1">
      <c r="A13" s="835"/>
      <c r="B13" s="837"/>
      <c r="C13" s="839"/>
      <c r="D13" s="841"/>
      <c r="E13" s="843"/>
      <c r="F13" s="164">
        <f>E12*D12</f>
        <v>587.82720000000006</v>
      </c>
      <c r="G13" s="165">
        <f>F13</f>
        <v>587.82720000000006</v>
      </c>
      <c r="H13" s="166" t="s">
        <v>275</v>
      </c>
      <c r="I13" s="167" t="s">
        <v>275</v>
      </c>
      <c r="J13" s="168">
        <f>SUM(G13)</f>
        <v>587.82720000000006</v>
      </c>
      <c r="K13" s="336"/>
      <c r="L13" s="138"/>
      <c r="M13" s="153"/>
    </row>
    <row r="14" spans="1:13" ht="35.1" customHeight="1">
      <c r="A14" s="834" t="str">
        <f>'POÇO ARTESIANO; RESERVATÓRIO '!A15</f>
        <v>1.1.2</v>
      </c>
      <c r="B14" s="856" t="str">
        <f>'POÇO ARTESIANO; RESERVATÓRIO '!B15</f>
        <v>LOCACAO CONVENCIONAL DE OBRA, UTILIZANDO GABARITO DE TÁBUAS CORRIDAS PONTALETADAS A CADA 2,00M - 2 UTILIZAÇÕES.</v>
      </c>
      <c r="C14" s="857" t="str">
        <f>'POÇO ARTESIANO; RESERVATÓRIO '!C15</f>
        <v>m</v>
      </c>
      <c r="D14" s="858">
        <f>'POÇO ARTESIANO; RESERVATÓRIO '!D15</f>
        <v>120</v>
      </c>
      <c r="E14" s="859">
        <f>'POÇO ARTESIANO; RESERVATÓRIO '!E15</f>
        <v>44.924331270000003</v>
      </c>
      <c r="F14" s="169">
        <v>1</v>
      </c>
      <c r="G14" s="169">
        <v>1</v>
      </c>
      <c r="H14" s="166" t="s">
        <v>275</v>
      </c>
      <c r="I14" s="167" t="s">
        <v>275</v>
      </c>
      <c r="J14" s="170">
        <v>1</v>
      </c>
      <c r="K14" s="336"/>
      <c r="L14" s="138"/>
      <c r="M14" s="153"/>
    </row>
    <row r="15" spans="1:13" ht="22.5" customHeight="1">
      <c r="A15" s="835"/>
      <c r="B15" s="837"/>
      <c r="C15" s="838"/>
      <c r="D15" s="840"/>
      <c r="E15" s="842"/>
      <c r="F15" s="164">
        <f>E14*D14</f>
        <v>5390.9197524000001</v>
      </c>
      <c r="G15" s="165">
        <f>F15</f>
        <v>5390.9197524000001</v>
      </c>
      <c r="H15" s="166" t="s">
        <v>275</v>
      </c>
      <c r="I15" s="167" t="s">
        <v>275</v>
      </c>
      <c r="J15" s="168">
        <f>G15</f>
        <v>5390.9197524000001</v>
      </c>
      <c r="K15" s="336"/>
      <c r="L15" s="138"/>
      <c r="M15" s="153"/>
    </row>
    <row r="16" spans="1:13" ht="15.95" customHeight="1">
      <c r="A16" s="834" t="str">
        <f>'POÇO ARTESIANO; RESERVATÓRIO '!A16</f>
        <v>1.1.3</v>
      </c>
      <c r="B16" s="856" t="str">
        <f>'POÇO ARTESIANO; RESERVATÓRIO '!B16</f>
        <v>Placa da obra em chapa galvanizada. 2,00x1,20m.</v>
      </c>
      <c r="C16" s="857" t="str">
        <f>'POÇO ARTESIANO; RESERVATÓRIO '!C16</f>
        <v>m²</v>
      </c>
      <c r="D16" s="858">
        <f>'POÇO ARTESIANO; RESERVATÓRIO '!D16</f>
        <v>2</v>
      </c>
      <c r="E16" s="859">
        <f>'POÇO ARTESIANO; RESERVATÓRIO '!E16</f>
        <v>490.40232359999993</v>
      </c>
      <c r="F16" s="169">
        <v>1</v>
      </c>
      <c r="G16" s="169">
        <v>1</v>
      </c>
      <c r="H16" s="166" t="s">
        <v>275</v>
      </c>
      <c r="I16" s="167" t="s">
        <v>275</v>
      </c>
      <c r="J16" s="170">
        <v>1</v>
      </c>
      <c r="K16" s="336"/>
      <c r="L16" s="138"/>
      <c r="M16" s="153"/>
    </row>
    <row r="17" spans="1:13" ht="15.95" customHeight="1">
      <c r="A17" s="835"/>
      <c r="B17" s="837"/>
      <c r="C17" s="838"/>
      <c r="D17" s="840"/>
      <c r="E17" s="842"/>
      <c r="F17" s="164">
        <f>E16*D16</f>
        <v>980.80464719999986</v>
      </c>
      <c r="G17" s="165">
        <f>F17</f>
        <v>980.80464719999986</v>
      </c>
      <c r="H17" s="166" t="s">
        <v>275</v>
      </c>
      <c r="I17" s="167" t="s">
        <v>275</v>
      </c>
      <c r="J17" s="168">
        <f>G17</f>
        <v>980.80464719999986</v>
      </c>
      <c r="K17" s="336"/>
      <c r="L17" s="138"/>
      <c r="M17" s="153"/>
    </row>
    <row r="18" spans="1:13" ht="15.95" customHeight="1">
      <c r="A18" s="834" t="str">
        <f>'POÇO ARTESIANO; RESERVATÓRIO '!A17</f>
        <v>1.1.4</v>
      </c>
      <c r="B18" s="848" t="str">
        <f>'POÇO ARTESIANO; RESERVATÓRIO '!B17</f>
        <v>LIMPEZA MANUAL DO TERRENO (C/ RASPAGEM SUPERFICIAL)</v>
      </c>
      <c r="C18" s="850" t="str">
        <f>'POÇO ARTESIANO; RESERVATÓRIO '!C17</f>
        <v>m²</v>
      </c>
      <c r="D18" s="852">
        <f>'POÇO ARTESIANO; RESERVATÓRIO '!D17</f>
        <v>120</v>
      </c>
      <c r="E18" s="854">
        <f>'POÇO ARTESIANO; RESERVATÓRIO '!E17</f>
        <v>1.401456</v>
      </c>
      <c r="F18" s="171">
        <v>1</v>
      </c>
      <c r="G18" s="171">
        <v>1</v>
      </c>
      <c r="H18" s="166" t="s">
        <v>275</v>
      </c>
      <c r="I18" s="167" t="s">
        <v>275</v>
      </c>
      <c r="J18" s="172">
        <v>1</v>
      </c>
      <c r="K18" s="336"/>
      <c r="L18" s="138"/>
      <c r="M18" s="138"/>
    </row>
    <row r="19" spans="1:13" ht="15.95" customHeight="1">
      <c r="A19" s="847"/>
      <c r="B19" s="849"/>
      <c r="C19" s="851"/>
      <c r="D19" s="853"/>
      <c r="E19" s="855"/>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4"/>
      <c r="D20" s="845"/>
      <c r="E20" s="845"/>
      <c r="F20" s="845"/>
      <c r="G20" s="845"/>
      <c r="H20" s="845"/>
      <c r="I20" s="845"/>
      <c r="J20" s="846"/>
      <c r="K20" s="336"/>
      <c r="L20" s="138"/>
      <c r="M20" s="138"/>
    </row>
    <row r="21" spans="1:13" ht="15.95" customHeight="1">
      <c r="A21" s="834" t="str">
        <f>'POÇO ARTESIANO; RESERVATÓRIO '!A19</f>
        <v>1.2.1</v>
      </c>
      <c r="B21" s="836" t="str">
        <f>'POÇO ARTESIANO; RESERVATÓRIO '!B19</f>
        <v>Perfuração de poço com perfuratriz (com diâmetro DN 10 ")</v>
      </c>
      <c r="C21" s="838" t="str">
        <f>'POÇO ARTESIANO; RESERVATÓRIO '!C19</f>
        <v>m</v>
      </c>
      <c r="D21" s="870">
        <f>'POÇO ARTESIANO; RESERVATÓRIO '!D19</f>
        <v>80</v>
      </c>
      <c r="E21" s="842">
        <f>'POÇO ARTESIANO; RESERVATÓRIO '!E19</f>
        <v>52.203203999999999</v>
      </c>
      <c r="F21" s="161">
        <v>1</v>
      </c>
      <c r="G21" s="161">
        <v>1</v>
      </c>
      <c r="H21" s="161" t="s">
        <v>275</v>
      </c>
      <c r="I21" s="161" t="s">
        <v>275</v>
      </c>
      <c r="J21" s="162">
        <v>1</v>
      </c>
      <c r="K21" s="336"/>
      <c r="L21" s="138"/>
      <c r="M21" s="138"/>
    </row>
    <row r="22" spans="1:13" ht="15.95" customHeight="1">
      <c r="A22" s="835"/>
      <c r="B22" s="837"/>
      <c r="C22" s="839"/>
      <c r="D22" s="871"/>
      <c r="E22" s="843"/>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4"/>
      <c r="D23" s="845"/>
      <c r="E23" s="845"/>
      <c r="F23" s="845"/>
      <c r="G23" s="845"/>
      <c r="H23" s="845"/>
      <c r="I23" s="845"/>
      <c r="J23" s="846"/>
      <c r="K23" s="336"/>
      <c r="L23" s="138"/>
      <c r="M23" s="138"/>
    </row>
    <row r="24" spans="1:13" ht="15.95" customHeight="1">
      <c r="A24" s="834" t="str">
        <f>'POÇO ARTESIANO; RESERVATÓRIO '!A21</f>
        <v>1.3.1</v>
      </c>
      <c r="B24" s="856" t="str">
        <f>'POÇO ARTESIANO; RESERVATÓRIO '!B21</f>
        <v>Perfuração de poço com perfuratriz à percussão (com diâmetro DN 8")</v>
      </c>
      <c r="C24" s="857" t="str">
        <f>'POÇO ARTESIANO; RESERVATÓRIO '!C21</f>
        <v>m</v>
      </c>
      <c r="D24" s="872">
        <f>'POÇO ARTESIANO; RESERVATÓRIO '!D21</f>
        <v>70</v>
      </c>
      <c r="E24" s="859">
        <f>'POÇO ARTESIANO; RESERVATÓRIO '!E21</f>
        <v>84.556920000000005</v>
      </c>
      <c r="F24" s="169">
        <v>1</v>
      </c>
      <c r="G24" s="169">
        <v>1</v>
      </c>
      <c r="H24" s="166" t="s">
        <v>275</v>
      </c>
      <c r="I24" s="167" t="s">
        <v>275</v>
      </c>
      <c r="J24" s="170">
        <v>1</v>
      </c>
      <c r="K24" s="336"/>
      <c r="L24" s="138"/>
      <c r="M24" s="138"/>
    </row>
    <row r="25" spans="1:13" ht="15.95" customHeight="1">
      <c r="A25" s="835"/>
      <c r="B25" s="837"/>
      <c r="C25" s="838"/>
      <c r="D25" s="873"/>
      <c r="E25" s="842"/>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4"/>
      <c r="D26" s="845"/>
      <c r="E26" s="845"/>
      <c r="F26" s="845"/>
      <c r="G26" s="845"/>
      <c r="H26" s="845"/>
      <c r="I26" s="845"/>
      <c r="J26" s="846"/>
      <c r="K26" s="336"/>
      <c r="L26" s="138"/>
      <c r="M26" s="138"/>
    </row>
    <row r="27" spans="1:13" ht="15.95" customHeight="1">
      <c r="A27" s="860" t="str">
        <f>'POÇO ARTESIANO; RESERVATÓRIO '!A23</f>
        <v>1.4.1</v>
      </c>
      <c r="B27" s="862" t="str">
        <f>'POÇO ARTESIANO; RESERVATÓRIO '!B23</f>
        <v>Perfuração de poço com perfuratriz à percussão (com diâmetro DN10")</v>
      </c>
      <c r="C27" s="864" t="str">
        <f>'POÇO ARTESIANO; RESERVATÓRIO '!C23</f>
        <v>m</v>
      </c>
      <c r="D27" s="866">
        <f>'POÇO ARTESIANO; RESERVATÓRIO '!D23</f>
        <v>60</v>
      </c>
      <c r="E27" s="868">
        <f>'POÇO ARTESIANO; RESERVATÓRIO '!E23</f>
        <v>52.203203999999999</v>
      </c>
      <c r="F27" s="185">
        <v>1</v>
      </c>
      <c r="G27" s="185">
        <v>1</v>
      </c>
      <c r="H27" s="264" t="s">
        <v>275</v>
      </c>
      <c r="I27" s="265" t="s">
        <v>275</v>
      </c>
      <c r="J27" s="186">
        <v>1</v>
      </c>
      <c r="K27" s="336"/>
      <c r="L27" s="138"/>
      <c r="M27" s="138"/>
    </row>
    <row r="28" spans="1:13" ht="15.95" customHeight="1" thickBot="1">
      <c r="A28" s="861"/>
      <c r="B28" s="863"/>
      <c r="C28" s="865"/>
      <c r="D28" s="867"/>
      <c r="E28" s="869"/>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4"/>
      <c r="D29" s="875"/>
      <c r="E29" s="875"/>
      <c r="F29" s="875"/>
      <c r="G29" s="875"/>
      <c r="H29" s="875"/>
      <c r="I29" s="875"/>
      <c r="J29" s="876"/>
      <c r="K29" s="336"/>
      <c r="L29" s="138"/>
      <c r="M29" s="138"/>
    </row>
    <row r="30" spans="1:13" ht="15.95" customHeight="1">
      <c r="A30" s="893" t="str">
        <f>'POÇO ARTESIANO; RESERVATÓRIO '!A25</f>
        <v>1.5.1</v>
      </c>
      <c r="B30" s="894" t="str">
        <f>'POÇO ARTESIANO; RESERVATÓRIO '!B25</f>
        <v>TUBO GEO. 150x4mt,  Ø6".</v>
      </c>
      <c r="C30" s="994" t="str">
        <f>'POÇO ARTESIANO; RESERVATÓRIO '!C25</f>
        <v>m</v>
      </c>
      <c r="D30" s="896">
        <f>'POÇO ARTESIANO; RESERVATÓRIO '!D25</f>
        <v>48</v>
      </c>
      <c r="E30" s="887">
        <f>'POÇO ARTESIANO; RESERVATÓRIO '!E25</f>
        <v>502.24</v>
      </c>
      <c r="F30" s="249">
        <v>1</v>
      </c>
      <c r="G30" s="185">
        <v>0.5</v>
      </c>
      <c r="H30" s="185">
        <v>0.5</v>
      </c>
      <c r="I30" s="249" t="s">
        <v>275</v>
      </c>
      <c r="J30" s="250">
        <v>1</v>
      </c>
      <c r="K30" s="336"/>
      <c r="L30" s="138"/>
      <c r="M30" s="138"/>
    </row>
    <row r="31" spans="1:13" ht="15.95" customHeight="1">
      <c r="A31" s="878"/>
      <c r="B31" s="880"/>
      <c r="C31" s="882"/>
      <c r="D31" s="884"/>
      <c r="E31" s="886"/>
      <c r="F31" s="251">
        <f>E30*D30</f>
        <v>24107.52</v>
      </c>
      <c r="G31" s="165">
        <f>F31*G30</f>
        <v>12053.76</v>
      </c>
      <c r="H31" s="165">
        <f>F31*H30</f>
        <v>12053.76</v>
      </c>
      <c r="I31" s="253" t="s">
        <v>275</v>
      </c>
      <c r="J31" s="254">
        <f>SUM(H31,G31)</f>
        <v>24107.52</v>
      </c>
      <c r="K31" s="336"/>
      <c r="L31" s="138"/>
      <c r="M31" s="138"/>
    </row>
    <row r="32" spans="1:13" ht="15.95" customHeight="1">
      <c r="A32" s="878" t="str">
        <f>'POÇO ARTESIANO; RESERVATÓRIO '!A26</f>
        <v>1.5.2</v>
      </c>
      <c r="B32" s="880" t="str">
        <f>'POÇO ARTESIANO; RESERVATÓRIO '!B26</f>
        <v>MOTOBOMBA LEÃO 5CV 4R8PB-18 350/38</v>
      </c>
      <c r="C32" s="882" t="str">
        <f>'POÇO ARTESIANO; RESERVATÓRIO '!C26</f>
        <v>und.</v>
      </c>
      <c r="D32" s="884">
        <f>'POÇO ARTESIANO; RESERVATÓRIO '!D26</f>
        <v>1</v>
      </c>
      <c r="E32" s="886">
        <f>'POÇO ARTESIANO; RESERVATÓRIO '!E26</f>
        <v>8299</v>
      </c>
      <c r="F32" s="255">
        <v>1</v>
      </c>
      <c r="G32" s="171">
        <v>0.5</v>
      </c>
      <c r="H32" s="171">
        <v>0.5</v>
      </c>
      <c r="I32" s="255" t="s">
        <v>275</v>
      </c>
      <c r="J32" s="256">
        <v>1</v>
      </c>
      <c r="K32" s="336"/>
      <c r="L32" s="138"/>
      <c r="M32" s="138"/>
    </row>
    <row r="33" spans="1:13" ht="15.95" customHeight="1">
      <c r="A33" s="878"/>
      <c r="B33" s="880"/>
      <c r="C33" s="882"/>
      <c r="D33" s="884"/>
      <c r="E33" s="886"/>
      <c r="F33" s="251">
        <f>E32*D32</f>
        <v>8299</v>
      </c>
      <c r="G33" s="165">
        <f>F33*G32</f>
        <v>4149.5</v>
      </c>
      <c r="H33" s="165">
        <f>F33*H32</f>
        <v>4149.5</v>
      </c>
      <c r="I33" s="253" t="s">
        <v>275</v>
      </c>
      <c r="J33" s="254">
        <f>SUM(G33:H33)</f>
        <v>8299</v>
      </c>
      <c r="K33" s="336"/>
      <c r="L33" s="138"/>
      <c r="M33" s="138"/>
    </row>
    <row r="34" spans="1:13" ht="15.95" customHeight="1">
      <c r="A34" s="878" t="str">
        <f>'POÇO ARTESIANO; RESERVATÓRIO '!A27</f>
        <v>1.5.3</v>
      </c>
      <c r="B34" s="880" t="str">
        <f>'POÇO ARTESIANO; RESERVATÓRIO '!B27</f>
        <v>TUBO ROSCAVEL 1.1/2.</v>
      </c>
      <c r="C34" s="882" t="str">
        <f>'POÇO ARTESIANO; RESERVATÓRIO '!C27</f>
        <v>m</v>
      </c>
      <c r="D34" s="884">
        <f>'POÇO ARTESIANO; RESERVATÓRIO '!D27</f>
        <v>72</v>
      </c>
      <c r="E34" s="886">
        <f>'POÇO ARTESIANO; RESERVATÓRIO '!E27</f>
        <v>117.39</v>
      </c>
      <c r="F34" s="255">
        <v>1</v>
      </c>
      <c r="G34" s="171">
        <v>0.5</v>
      </c>
      <c r="H34" s="171">
        <v>0.5</v>
      </c>
      <c r="I34" s="255" t="s">
        <v>275</v>
      </c>
      <c r="J34" s="256">
        <v>1</v>
      </c>
      <c r="K34" s="336"/>
      <c r="L34" s="138"/>
      <c r="M34" s="138"/>
    </row>
    <row r="35" spans="1:13" ht="15.95" customHeight="1">
      <c r="A35" s="878"/>
      <c r="B35" s="880"/>
      <c r="C35" s="882"/>
      <c r="D35" s="884"/>
      <c r="E35" s="886"/>
      <c r="F35" s="251">
        <f>E34*D34</f>
        <v>8452.08</v>
      </c>
      <c r="G35" s="165">
        <f>F35*G34</f>
        <v>4226.04</v>
      </c>
      <c r="H35" s="165">
        <f>F35*H34</f>
        <v>4226.04</v>
      </c>
      <c r="I35" s="253" t="s">
        <v>275</v>
      </c>
      <c r="J35" s="254">
        <f>SUM(G35:H35)</f>
        <v>8452.08</v>
      </c>
      <c r="K35" s="336"/>
      <c r="L35" s="138"/>
      <c r="M35" s="138"/>
    </row>
    <row r="36" spans="1:13" ht="15.95" customHeight="1">
      <c r="A36" s="878" t="str">
        <f>'POÇO ARTESIANO; RESERVATÓRIO '!A28</f>
        <v>1.5.4</v>
      </c>
      <c r="B36" s="880" t="str">
        <f>'POÇO ARTESIANO; RESERVATÓRIO '!B28</f>
        <v>CORDA BRANCA TRANÇADA 12MM</v>
      </c>
      <c r="C36" s="882" t="str">
        <f>'POÇO ARTESIANO; RESERVATÓRIO '!C28</f>
        <v>m</v>
      </c>
      <c r="D36" s="884">
        <f>'POÇO ARTESIANO; RESERVATÓRIO '!D28</f>
        <v>90</v>
      </c>
      <c r="E36" s="886">
        <f>'POÇO ARTESIANO; RESERVATÓRIO '!E28</f>
        <v>4.9450000000000003</v>
      </c>
      <c r="F36" s="255">
        <v>1</v>
      </c>
      <c r="G36" s="171">
        <v>0.5</v>
      </c>
      <c r="H36" s="171">
        <v>0.5</v>
      </c>
      <c r="I36" s="255" t="s">
        <v>275</v>
      </c>
      <c r="J36" s="256">
        <v>1</v>
      </c>
      <c r="K36" s="336"/>
      <c r="L36" s="138"/>
      <c r="M36" s="138"/>
    </row>
    <row r="37" spans="1:13" ht="15.95" customHeight="1">
      <c r="A37" s="878"/>
      <c r="B37" s="880"/>
      <c r="C37" s="882"/>
      <c r="D37" s="884"/>
      <c r="E37" s="886"/>
      <c r="F37" s="251">
        <f>E36*D36</f>
        <v>445.05</v>
      </c>
      <c r="G37" s="165">
        <f>F37*G36</f>
        <v>222.52500000000001</v>
      </c>
      <c r="H37" s="165">
        <f>F37*H36</f>
        <v>222.52500000000001</v>
      </c>
      <c r="I37" s="253" t="s">
        <v>275</v>
      </c>
      <c r="J37" s="254">
        <f>SUM(G37:H37)</f>
        <v>445.05</v>
      </c>
      <c r="K37" s="336"/>
      <c r="L37" s="138"/>
      <c r="M37" s="138"/>
    </row>
    <row r="38" spans="1:13" ht="15.95" customHeight="1">
      <c r="A38" s="878" t="str">
        <f>'POÇO ARTESIANO; RESERVATÓRIO '!A29</f>
        <v>1.5.5</v>
      </c>
      <c r="B38" s="880" t="str">
        <f>'POÇO ARTESIANO; RESERVATÓRIO '!B29</f>
        <v>FITA AUTO FUSÃO 10M</v>
      </c>
      <c r="C38" s="882" t="str">
        <f>'POÇO ARTESIANO; RESERVATÓRIO '!C29</f>
        <v>und.</v>
      </c>
      <c r="D38" s="884">
        <f>'POÇO ARTESIANO; RESERVATÓRIO '!D29</f>
        <v>1</v>
      </c>
      <c r="E38" s="886">
        <f>'POÇO ARTESIANO; RESERVATÓRIO '!E29</f>
        <v>49.45</v>
      </c>
      <c r="F38" s="255">
        <v>1</v>
      </c>
      <c r="G38" s="171">
        <v>0.5</v>
      </c>
      <c r="H38" s="171">
        <v>0.5</v>
      </c>
      <c r="I38" s="255" t="s">
        <v>275</v>
      </c>
      <c r="J38" s="256">
        <v>1</v>
      </c>
      <c r="K38" s="336"/>
      <c r="L38" s="138"/>
      <c r="M38" s="138"/>
    </row>
    <row r="39" spans="1:13" ht="15.95" customHeight="1">
      <c r="A39" s="878"/>
      <c r="B39" s="880"/>
      <c r="C39" s="882"/>
      <c r="D39" s="884"/>
      <c r="E39" s="886"/>
      <c r="F39" s="251">
        <f>E38*D38</f>
        <v>49.45</v>
      </c>
      <c r="G39" s="165">
        <f>F39*G38</f>
        <v>24.725000000000001</v>
      </c>
      <c r="H39" s="165">
        <f>F39*H38</f>
        <v>24.725000000000001</v>
      </c>
      <c r="I39" s="253" t="s">
        <v>275</v>
      </c>
      <c r="J39" s="254">
        <f>SUM(G39:H39)</f>
        <v>49.45</v>
      </c>
      <c r="K39" s="336"/>
      <c r="L39" s="138"/>
      <c r="M39" s="138"/>
    </row>
    <row r="40" spans="1:13" ht="15.95" customHeight="1">
      <c r="A40" s="878" t="str">
        <f>'POÇO ARTESIANO; RESERVATÓRIO '!A30</f>
        <v>1.5.6</v>
      </c>
      <c r="B40" s="880" t="str">
        <f>'POÇO ARTESIANO; RESERVATÓRIO '!B30</f>
        <v>FITA VEDA ROSCA 18X50mts</v>
      </c>
      <c r="C40" s="882" t="str">
        <f>'POÇO ARTESIANO; RESERVATÓRIO '!C31</f>
        <v>und.</v>
      </c>
      <c r="D40" s="884">
        <f>'POÇO ARTESIANO; RESERVATÓRIO '!D30</f>
        <v>4</v>
      </c>
      <c r="E40" s="886">
        <f>'POÇO ARTESIANO; RESERVATÓRIO '!E30</f>
        <v>10.750000000000002</v>
      </c>
      <c r="F40" s="255">
        <v>1</v>
      </c>
      <c r="G40" s="171">
        <v>0.5</v>
      </c>
      <c r="H40" s="171">
        <v>0.5</v>
      </c>
      <c r="I40" s="255" t="s">
        <v>275</v>
      </c>
      <c r="J40" s="256">
        <v>1</v>
      </c>
      <c r="K40" s="336"/>
      <c r="L40" s="138"/>
      <c r="M40" s="138"/>
    </row>
    <row r="41" spans="1:13" ht="15.95" customHeight="1">
      <c r="A41" s="878"/>
      <c r="B41" s="880"/>
      <c r="C41" s="882"/>
      <c r="D41" s="884"/>
      <c r="E41" s="886"/>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8" t="str">
        <f>'POÇO ARTESIANO; RESERVATÓRIO '!A31</f>
        <v>1.5.7</v>
      </c>
      <c r="B42" s="880" t="str">
        <f>'POÇO ARTESIANO; RESERVATÓRIO '!B31</f>
        <v>Luva F°G° de 1 1/2" (IE)</v>
      </c>
      <c r="C42" s="882" t="str">
        <f>'POÇO ARTESIANO; RESERVATÓRIO '!C31</f>
        <v>und.</v>
      </c>
      <c r="D42" s="884">
        <f>'POÇO ARTESIANO; RESERVATÓRIO '!D31</f>
        <v>12</v>
      </c>
      <c r="E42" s="886">
        <f>'POÇO ARTESIANO; RESERVATÓRIO '!E31</f>
        <v>8.3862899999999989</v>
      </c>
      <c r="F42" s="255">
        <v>1</v>
      </c>
      <c r="G42" s="171">
        <v>0.5</v>
      </c>
      <c r="H42" s="171">
        <v>0.5</v>
      </c>
      <c r="I42" s="255" t="s">
        <v>275</v>
      </c>
      <c r="J42" s="256">
        <v>1</v>
      </c>
      <c r="K42" s="336"/>
      <c r="L42" s="138"/>
      <c r="M42" s="138"/>
    </row>
    <row r="43" spans="1:13" ht="15.95" customHeight="1">
      <c r="A43" s="878"/>
      <c r="B43" s="880"/>
      <c r="C43" s="882"/>
      <c r="D43" s="884"/>
      <c r="E43" s="886"/>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8" t="str">
        <f>'POÇO ARTESIANO; RESERVATÓRIO '!A32</f>
        <v>1.5.8</v>
      </c>
      <c r="B44" s="880" t="str">
        <f>'POÇO ARTESIANO; RESERVATÓRIO '!B32</f>
        <v>UNIÃO, EM FERRO GALVANIZADO, DN 40 (1 1/2"), CONEXÃO ROSQUEADA, INSTALADO EM REDE DE ALIMENTAÇÃO - FORNECIMENTO E INSTALAÇÃO. AF_12/2015</v>
      </c>
      <c r="C44" s="882" t="str">
        <f>'POÇO ARTESIANO; RESERVATÓRIO '!C32</f>
        <v>und.</v>
      </c>
      <c r="D44" s="884">
        <f>'POÇO ARTESIANO; RESERVATÓRIO '!D32</f>
        <v>1</v>
      </c>
      <c r="E44" s="886">
        <f>'POÇO ARTESIANO; RESERVATÓRIO '!E32</f>
        <v>70.908836100000002</v>
      </c>
      <c r="F44" s="255">
        <v>1</v>
      </c>
      <c r="G44" s="171">
        <v>0.5</v>
      </c>
      <c r="H44" s="171">
        <v>0.5</v>
      </c>
      <c r="I44" s="255" t="s">
        <v>275</v>
      </c>
      <c r="J44" s="256">
        <v>1</v>
      </c>
      <c r="K44" s="336"/>
      <c r="L44" s="138"/>
      <c r="M44" s="138"/>
    </row>
    <row r="45" spans="1:13" ht="35.1" customHeight="1">
      <c r="A45" s="878"/>
      <c r="B45" s="880"/>
      <c r="C45" s="882"/>
      <c r="D45" s="884"/>
      <c r="E45" s="886"/>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8" t="str">
        <f>'POÇO ARTESIANO; RESERVATÓRIO '!A33</f>
        <v>1.5.9</v>
      </c>
      <c r="B46" s="880" t="str">
        <f>'POÇO ARTESIANO; RESERVATÓRIO '!B33</f>
        <v>Curva 90° F°G° 1 1/2" (IE)</v>
      </c>
      <c r="C46" s="882" t="str">
        <f>'POÇO ARTESIANO; RESERVATÓRIO '!C33</f>
        <v>und.</v>
      </c>
      <c r="D46" s="884">
        <f>'POÇO ARTESIANO; RESERVATÓRIO '!D33</f>
        <v>1</v>
      </c>
      <c r="E46" s="886">
        <f>'POÇO ARTESIANO; RESERVATÓRIO '!E33</f>
        <v>78.114660000000001</v>
      </c>
      <c r="F46" s="255">
        <v>1</v>
      </c>
      <c r="G46" s="171">
        <v>0.5</v>
      </c>
      <c r="H46" s="171">
        <v>0.5</v>
      </c>
      <c r="I46" s="255" t="s">
        <v>275</v>
      </c>
      <c r="J46" s="256">
        <v>1</v>
      </c>
      <c r="K46" s="336"/>
      <c r="L46" s="138"/>
      <c r="M46" s="138"/>
    </row>
    <row r="47" spans="1:13" ht="15.95" customHeight="1" thickBot="1">
      <c r="A47" s="897"/>
      <c r="B47" s="898"/>
      <c r="C47" s="899"/>
      <c r="D47" s="900"/>
      <c r="E47" s="901"/>
      <c r="F47" s="319">
        <f>E46*D46</f>
        <v>78.114660000000001</v>
      </c>
      <c r="G47" s="181">
        <f>F47*G46</f>
        <v>39.05733</v>
      </c>
      <c r="H47" s="181">
        <f>F47*H46</f>
        <v>39.05733</v>
      </c>
      <c r="I47" s="320" t="s">
        <v>275</v>
      </c>
      <c r="J47" s="321">
        <f>SUM(G47:H47)</f>
        <v>78.114660000000001</v>
      </c>
      <c r="K47" s="336"/>
      <c r="L47" s="138"/>
      <c r="M47" s="138"/>
    </row>
    <row r="48" spans="1:13" ht="35.1" customHeight="1" thickTop="1">
      <c r="A48" s="877" t="str">
        <f>'POÇO ARTESIANO; RESERVATÓRIO '!A34</f>
        <v>1.5.10</v>
      </c>
      <c r="B48" s="879" t="str">
        <f>'POÇO ARTESIANO; RESERVATÓRIO '!B34</f>
        <v>NIPLE, EM FERRO GALVANIZADO, DN 40 (1 1/2"), CONEXÃO ROSQUEADA, INSTALADO EM REDE DE ALIMENTAÇÃO PARA HIDRANTE - FORNECIMENTO E INSTALAÇÃO. AF_12/2015</v>
      </c>
      <c r="C48" s="881" t="str">
        <f>'POÇO ARTESIANO; RESERVATÓRIO '!C34</f>
        <v>und.</v>
      </c>
      <c r="D48" s="883">
        <f>'POÇO ARTESIANO; RESERVATÓRIO '!D34</f>
        <v>2</v>
      </c>
      <c r="E48" s="885">
        <f>'POÇO ARTESIANO; RESERVATÓRIO '!E34</f>
        <v>38.478236100000004</v>
      </c>
      <c r="F48" s="317">
        <v>1</v>
      </c>
      <c r="G48" s="161">
        <v>0.5</v>
      </c>
      <c r="H48" s="161">
        <v>0.5</v>
      </c>
      <c r="I48" s="317" t="s">
        <v>275</v>
      </c>
      <c r="J48" s="318">
        <v>1</v>
      </c>
      <c r="K48" s="336"/>
      <c r="L48" s="138"/>
      <c r="M48" s="138"/>
    </row>
    <row r="49" spans="1:13" ht="35.1" customHeight="1">
      <c r="A49" s="878"/>
      <c r="B49" s="880"/>
      <c r="C49" s="882"/>
      <c r="D49" s="884"/>
      <c r="E49" s="886"/>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8" t="str">
        <f>'POÇO ARTESIANO; RESERVATÓRIO '!A35</f>
        <v>1.5.11</v>
      </c>
      <c r="B50" s="880" t="str">
        <f>'POÇO ARTESIANO; RESERVATÓRIO '!B35</f>
        <v>VÁLVULA DE RETENÇÃO HORIZONTAL Ø 40MM (1.1/2") - FORNECIMENTO E INSTALAÇÃO.</v>
      </c>
      <c r="C50" s="882" t="str">
        <f>'POÇO ARTESIANO; RESERVATÓRIO '!C35</f>
        <v>und.</v>
      </c>
      <c r="D50" s="884">
        <f>'POÇO ARTESIANO; RESERVATÓRIO '!D35</f>
        <v>1</v>
      </c>
      <c r="E50" s="886">
        <f>'POÇO ARTESIANO; RESERVATÓRIO '!E35</f>
        <v>161.91409200000001</v>
      </c>
      <c r="F50" s="255">
        <v>1</v>
      </c>
      <c r="G50" s="171">
        <v>0.5</v>
      </c>
      <c r="H50" s="171">
        <v>0.5</v>
      </c>
      <c r="I50" s="255" t="s">
        <v>275</v>
      </c>
      <c r="J50" s="256">
        <v>1</v>
      </c>
      <c r="K50" s="336"/>
      <c r="L50" s="138"/>
      <c r="M50" s="138"/>
    </row>
    <row r="51" spans="1:13" ht="20.100000000000001" customHeight="1">
      <c r="A51" s="878"/>
      <c r="B51" s="880"/>
      <c r="C51" s="882"/>
      <c r="D51" s="884"/>
      <c r="E51" s="886"/>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8" t="str">
        <f>'POÇO ARTESIANO; RESERVATÓRIO '!A36</f>
        <v>1.5.12</v>
      </c>
      <c r="B52" s="880" t="str">
        <f>'POÇO ARTESIANO; RESERVATÓRIO '!B36</f>
        <v>REGISTRO DE GAVETA BRUTO, LATÃO, ROSCÁVEL, 1 1/2, INSTALADO EM RESERVAÇÃO DE ÁGUA DE EDIFICAÇÃO QUE POSSUA RESERVATÓRIO DE FIBRA/   FIBROCIMENTO FORNECIMENTO E INSTALAÇÃO. AF_06/2016.</v>
      </c>
      <c r="C52" s="882" t="str">
        <f>'POÇO ARTESIANO; RESERVATÓRIO '!C36</f>
        <v>und.</v>
      </c>
      <c r="D52" s="884">
        <f>'POÇO ARTESIANO; RESERVATÓRIO '!D36</f>
        <v>1</v>
      </c>
      <c r="E52" s="886">
        <f>'POÇO ARTESIANO; RESERVATÓRIO '!E36</f>
        <v>109.63039200000001</v>
      </c>
      <c r="F52" s="255">
        <v>1</v>
      </c>
      <c r="G52" s="276">
        <v>0.5</v>
      </c>
      <c r="H52" s="276">
        <v>0.5</v>
      </c>
      <c r="I52" s="255" t="s">
        <v>275</v>
      </c>
      <c r="J52" s="256">
        <v>1</v>
      </c>
      <c r="K52" s="336"/>
      <c r="L52" s="138"/>
      <c r="M52" s="138"/>
    </row>
    <row r="53" spans="1:13" ht="39.950000000000003" customHeight="1">
      <c r="A53" s="878"/>
      <c r="B53" s="880"/>
      <c r="C53" s="882"/>
      <c r="D53" s="884"/>
      <c r="E53" s="886"/>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8" t="str">
        <f>'POÇO ARTESIANO; RESERVATÓRIO '!A37</f>
        <v>1.5.13</v>
      </c>
      <c r="B54" s="880" t="str">
        <f>'POÇO ARTESIANO; RESERVATÓRIO '!B37</f>
        <v>ASSENTAMENTO DE TAMPAO DE FERRO FUNDIDO 600 MM - Tampa para poço Artesiano com furo Central de 1 1/2"</v>
      </c>
      <c r="C54" s="882" t="str">
        <f>'POÇO ARTESIANO; RESERVATÓRIO '!C37</f>
        <v>und.</v>
      </c>
      <c r="D54" s="884">
        <f>'POÇO ARTESIANO; RESERVATÓRIO '!D37</f>
        <v>1</v>
      </c>
      <c r="E54" s="886">
        <f>'POÇO ARTESIANO; RESERVATÓRIO '!E37</f>
        <v>94.711800000000011</v>
      </c>
      <c r="F54" s="255">
        <v>1</v>
      </c>
      <c r="G54" s="255">
        <v>0.5</v>
      </c>
      <c r="H54" s="255">
        <v>0.5</v>
      </c>
      <c r="I54" s="255" t="s">
        <v>275</v>
      </c>
      <c r="J54" s="256">
        <v>1</v>
      </c>
      <c r="K54" s="336"/>
      <c r="L54" s="138"/>
      <c r="M54" s="138"/>
    </row>
    <row r="55" spans="1:13" ht="27.95" customHeight="1">
      <c r="A55" s="888"/>
      <c r="B55" s="889"/>
      <c r="C55" s="890"/>
      <c r="D55" s="891"/>
      <c r="E55" s="892"/>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4"/>
      <c r="D56" s="875"/>
      <c r="E56" s="875"/>
      <c r="F56" s="875"/>
      <c r="G56" s="875"/>
      <c r="H56" s="875"/>
      <c r="I56" s="875"/>
      <c r="J56" s="876"/>
      <c r="K56" s="336"/>
      <c r="L56" s="138"/>
      <c r="M56" s="138"/>
    </row>
    <row r="57" spans="1:13" ht="15.95" customHeight="1">
      <c r="A57" s="878" t="str">
        <f>'POÇO ARTESIANO; RESERVATÓRIO '!A39</f>
        <v>1.6.1</v>
      </c>
      <c r="B57" s="880" t="str">
        <f>'POÇO ARTESIANO; RESERVATÓRIO '!B39</f>
        <v>FILTRO GEO STANDER 150X4MT - LUPERI</v>
      </c>
      <c r="C57" s="882" t="str">
        <f>'POÇO ARTESIANO; RESERVATÓRIO '!C39</f>
        <v>und.</v>
      </c>
      <c r="D57" s="884">
        <f>'POÇO ARTESIANO; RESERVATÓRIO '!D39</f>
        <v>4</v>
      </c>
      <c r="E57" s="886">
        <f>'POÇO ARTESIANO; RESERVATÓRIO '!E39</f>
        <v>780.88000000000011</v>
      </c>
      <c r="F57" s="255">
        <v>1</v>
      </c>
      <c r="G57" s="255">
        <v>0.5</v>
      </c>
      <c r="H57" s="255">
        <v>0.5</v>
      </c>
      <c r="I57" s="255" t="s">
        <v>275</v>
      </c>
      <c r="J57" s="256">
        <v>1</v>
      </c>
      <c r="K57" s="336"/>
      <c r="L57" s="138"/>
      <c r="M57" s="138"/>
    </row>
    <row r="58" spans="1:13" ht="15.95" customHeight="1">
      <c r="A58" s="878"/>
      <c r="B58" s="880"/>
      <c r="C58" s="882"/>
      <c r="D58" s="884"/>
      <c r="E58" s="886"/>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8" t="str">
        <f>'POÇO ARTESIANO; RESERVATÓRIO '!A40</f>
        <v>1.6.2</v>
      </c>
      <c r="B59" s="880" t="str">
        <f>'POÇO ARTESIANO; RESERVATÓRIO '!B40</f>
        <v>FORNECIMENTO E LANCAMENTO DE BRITA N. 4"</v>
      </c>
      <c r="C59" s="882" t="str">
        <f>'POÇO ARTESIANO; RESERVATÓRIO '!C40</f>
        <v>m³</v>
      </c>
      <c r="D59" s="884">
        <f>'POÇO ARTESIANO; RESERVATÓRIO '!D40</f>
        <v>4</v>
      </c>
      <c r="E59" s="886">
        <f>'POÇO ARTESIANO; RESERVATÓRIO '!E40</f>
        <v>108.91083000000002</v>
      </c>
      <c r="F59" s="255">
        <v>1</v>
      </c>
      <c r="G59" s="255">
        <v>0.5</v>
      </c>
      <c r="H59" s="255">
        <v>0.5</v>
      </c>
      <c r="I59" s="255" t="s">
        <v>275</v>
      </c>
      <c r="J59" s="256">
        <v>1</v>
      </c>
      <c r="K59" s="336"/>
      <c r="L59" s="138"/>
      <c r="M59" s="138"/>
    </row>
    <row r="60" spans="1:13" ht="15.95" customHeight="1" thickBot="1">
      <c r="A60" s="897"/>
      <c r="B60" s="898"/>
      <c r="C60" s="899"/>
      <c r="D60" s="900"/>
      <c r="E60" s="901"/>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4"/>
      <c r="D61" s="875"/>
      <c r="E61" s="875"/>
      <c r="F61" s="875"/>
      <c r="G61" s="875"/>
      <c r="H61" s="875"/>
      <c r="I61" s="875"/>
      <c r="J61" s="876"/>
      <c r="K61" s="336"/>
      <c r="L61" s="138"/>
      <c r="M61" s="138"/>
    </row>
    <row r="62" spans="1:13" ht="26.1" customHeight="1">
      <c r="A62" s="893" t="str">
        <f>'POÇO ARTESIANO; RESERVATÓRIO '!A42</f>
        <v>1.7.1</v>
      </c>
      <c r="B62" s="894" t="str">
        <f>'POÇO ARTESIANO; RESERVATÓRIO '!B42</f>
        <v>POSTE ACO CONICO CONTINUO CURVO SIMPLES SEM BASE C/JANELA 9M (INSPECAO) - FORNECIMENTO E INSTALACAO.</v>
      </c>
      <c r="C62" s="895" t="str">
        <f>'POÇO ARTESIANO; RESERVATÓRIO '!C42</f>
        <v>unid.</v>
      </c>
      <c r="D62" s="896">
        <f>'POÇO ARTESIANO; RESERVATÓRIO '!D42</f>
        <v>1</v>
      </c>
      <c r="E62" s="887">
        <f>'POÇO ARTESIANO; RESERVATÓRIO '!E42</f>
        <v>1498.9671000000001</v>
      </c>
      <c r="F62" s="249">
        <v>1</v>
      </c>
      <c r="G62" s="249">
        <v>0.5</v>
      </c>
      <c r="H62" s="249">
        <v>0.5</v>
      </c>
      <c r="I62" s="249" t="s">
        <v>275</v>
      </c>
      <c r="J62" s="250">
        <v>1</v>
      </c>
      <c r="K62" s="336"/>
      <c r="L62" s="138"/>
      <c r="M62" s="138"/>
    </row>
    <row r="63" spans="1:13" ht="26.1" customHeight="1">
      <c r="A63" s="878"/>
      <c r="B63" s="880"/>
      <c r="C63" s="882"/>
      <c r="D63" s="884"/>
      <c r="E63" s="886"/>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8" t="str">
        <f>'POÇO ARTESIANO; RESERVATÓRIO '!A43</f>
        <v>1.7.2</v>
      </c>
      <c r="B64" s="880" t="str">
        <f>'POÇO ARTESIANO; RESERVATÓRIO '!B43</f>
        <v>Cabo multiplex 4 x 16mm²</v>
      </c>
      <c r="C64" s="882" t="str">
        <f>'POÇO ARTESIANO; RESERVATÓRIO '!C43</f>
        <v>m</v>
      </c>
      <c r="D64" s="884">
        <f>'POÇO ARTESIANO; RESERVATÓRIO '!D43</f>
        <v>90</v>
      </c>
      <c r="E64" s="886">
        <f>'POÇO ARTESIANO; RESERVATÓRIO '!E43</f>
        <v>10.971192</v>
      </c>
      <c r="F64" s="255">
        <v>1</v>
      </c>
      <c r="G64" s="255">
        <v>0.5</v>
      </c>
      <c r="H64" s="255">
        <v>0.5</v>
      </c>
      <c r="I64" s="255" t="s">
        <v>275</v>
      </c>
      <c r="J64" s="256">
        <v>1</v>
      </c>
      <c r="K64" s="336"/>
      <c r="L64" s="138"/>
      <c r="M64" s="138"/>
    </row>
    <row r="65" spans="1:13" ht="15.95" customHeight="1">
      <c r="A65" s="878"/>
      <c r="B65" s="880"/>
      <c r="C65" s="882"/>
      <c r="D65" s="884"/>
      <c r="E65" s="886"/>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8" t="str">
        <f>'POÇO ARTESIANO; RESERVATÓRIO '!A44</f>
        <v>1.7.3</v>
      </c>
      <c r="B66" s="880" t="str">
        <f>'POÇO ARTESIANO; RESERVATÓRIO '!B44</f>
        <v>DISJUNTOR BIPOLAR TIPO DIN, CORRENTE NOMINAL DE 20A - FORNECIMENTO E INSTALAÇÃO. AF_04/2016</v>
      </c>
      <c r="C66" s="882" t="str">
        <f>'POÇO ARTESIANO; RESERVATÓRIO '!C44</f>
        <v>m</v>
      </c>
      <c r="D66" s="884">
        <f>'POÇO ARTESIANO; RESERVATÓRIO '!D44</f>
        <v>2</v>
      </c>
      <c r="E66" s="886">
        <f>'POÇO ARTESIANO; RESERVATÓRIO '!E44</f>
        <v>52.740785699999996</v>
      </c>
      <c r="F66" s="255">
        <v>1</v>
      </c>
      <c r="G66" s="255">
        <v>0.5</v>
      </c>
      <c r="H66" s="255">
        <v>0.5</v>
      </c>
      <c r="I66" s="255" t="s">
        <v>275</v>
      </c>
      <c r="J66" s="256">
        <v>1</v>
      </c>
      <c r="K66" s="336"/>
      <c r="L66" s="138"/>
      <c r="M66" s="138"/>
    </row>
    <row r="67" spans="1:13" ht="26.1" customHeight="1">
      <c r="A67" s="878"/>
      <c r="B67" s="880"/>
      <c r="C67" s="882"/>
      <c r="D67" s="884"/>
      <c r="E67" s="886"/>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7" t="str">
        <f>'POÇO ARTESIANO; RESERVATÓRIO '!A45</f>
        <v>1.7.4</v>
      </c>
      <c r="B68" s="879" t="str">
        <f>'POÇO ARTESIANO; RESERVATÓRIO '!B45</f>
        <v>Centro de distribuição p/ 06 disjuntores (s/ barramento).</v>
      </c>
      <c r="C68" s="881" t="str">
        <f>'POÇO ARTESIANO; RESERVATÓRIO '!C45</f>
        <v>und.</v>
      </c>
      <c r="D68" s="883">
        <f>'POÇO ARTESIANO; RESERVATÓRIO '!D45</f>
        <v>1</v>
      </c>
      <c r="E68" s="885">
        <f>'POÇO ARTESIANO; RESERVATÓRIO '!E45</f>
        <v>69.853499999999997</v>
      </c>
      <c r="F68" s="317">
        <v>1</v>
      </c>
      <c r="G68" s="317">
        <v>0.5</v>
      </c>
      <c r="H68" s="317">
        <v>0.5</v>
      </c>
      <c r="I68" s="317" t="s">
        <v>275</v>
      </c>
      <c r="J68" s="318">
        <v>1</v>
      </c>
      <c r="K68" s="336"/>
      <c r="L68" s="138"/>
      <c r="M68" s="138"/>
    </row>
    <row r="69" spans="1:13" ht="15.95" customHeight="1">
      <c r="A69" s="878"/>
      <c r="B69" s="880"/>
      <c r="C69" s="882"/>
      <c r="D69" s="884"/>
      <c r="E69" s="886"/>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8" t="str">
        <f>'POÇO ARTESIANO; RESERVATÓRIO '!A46</f>
        <v>1.7.5</v>
      </c>
      <c r="B70" s="880" t="str">
        <f>'POÇO ARTESIANO; RESERVATÓRIO '!B46</f>
        <v>ELETRODUTO RÍGIDO ROSCÁVEL, PVC, DN 50 MM (1 1/2") - FORNECIMENTO E INSTALAÇÃO. AF_12/2015.</v>
      </c>
      <c r="C70" s="882" t="str">
        <f>'POÇO ARTESIANO; RESERVATÓRIO '!C46</f>
        <v>m</v>
      </c>
      <c r="D70" s="884">
        <f>'POÇO ARTESIANO; RESERVATÓRIO '!D46</f>
        <v>6</v>
      </c>
      <c r="E70" s="886">
        <f>'POÇO ARTESIANO; RESERVATÓRIO '!E46</f>
        <v>12.1571148</v>
      </c>
      <c r="F70" s="255">
        <v>1</v>
      </c>
      <c r="G70" s="255">
        <v>0.5</v>
      </c>
      <c r="H70" s="255">
        <v>0.5</v>
      </c>
      <c r="I70" s="255" t="s">
        <v>275</v>
      </c>
      <c r="J70" s="256">
        <v>1</v>
      </c>
      <c r="K70" s="336"/>
      <c r="L70" s="138"/>
      <c r="M70" s="138"/>
    </row>
    <row r="71" spans="1:13" ht="20.100000000000001" customHeight="1">
      <c r="A71" s="878"/>
      <c r="B71" s="880"/>
      <c r="C71" s="882"/>
      <c r="D71" s="884"/>
      <c r="E71" s="886"/>
      <c r="F71" s="251">
        <f>E70*D70</f>
        <v>72.942688799999999</v>
      </c>
      <c r="G71" s="252">
        <f>F71*G70</f>
        <v>36.4713444</v>
      </c>
      <c r="H71" s="252">
        <f>F71*H70</f>
        <v>36.4713444</v>
      </c>
      <c r="I71" s="253" t="s">
        <v>275</v>
      </c>
      <c r="J71" s="254">
        <f>SUM(G71:H71)</f>
        <v>72.942688799999999</v>
      </c>
      <c r="K71" s="336"/>
      <c r="L71" s="138"/>
      <c r="M71" s="138"/>
    </row>
    <row r="72" spans="1:13" ht="26.1" customHeight="1">
      <c r="A72" s="878" t="str">
        <f>'POÇO ARTESIANO; RESERVATÓRIO '!A47</f>
        <v>1.7.6</v>
      </c>
      <c r="B72" s="880" t="str">
        <f>'POÇO ARTESIANO; RESERVATÓRIO '!B47</f>
        <v>HASTE DE ATERRAMENTO 5/8 PARA SPDA - FORNECIMENTO E INSTALAÇÃO.</v>
      </c>
      <c r="C72" s="882" t="str">
        <f>'POÇO ARTESIANO; RESERVATÓRIO '!C47</f>
        <v>unid.</v>
      </c>
      <c r="D72" s="884">
        <f>'POÇO ARTESIANO; RESERVATÓRIO '!D47</f>
        <v>2</v>
      </c>
      <c r="E72" s="886">
        <f>'POÇO ARTESIANO; RESERVATÓRIO '!E47</f>
        <v>53.313933990000002</v>
      </c>
      <c r="F72" s="255">
        <v>1</v>
      </c>
      <c r="G72" s="255">
        <v>0.5</v>
      </c>
      <c r="H72" s="255">
        <v>0.5</v>
      </c>
      <c r="I72" s="255" t="s">
        <v>275</v>
      </c>
      <c r="J72" s="256">
        <v>1</v>
      </c>
      <c r="K72" s="336"/>
      <c r="L72" s="138"/>
      <c r="M72" s="138"/>
    </row>
    <row r="73" spans="1:13" ht="26.1" customHeight="1">
      <c r="A73" s="878"/>
      <c r="B73" s="880"/>
      <c r="C73" s="882"/>
      <c r="D73" s="884"/>
      <c r="E73" s="886"/>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7"/>
      <c r="D74" s="1018"/>
      <c r="E74" s="1018"/>
      <c r="F74" s="1018"/>
      <c r="G74" s="1018"/>
      <c r="H74" s="1018"/>
      <c r="I74" s="1018"/>
      <c r="J74" s="1019"/>
      <c r="K74" s="336"/>
      <c r="L74" s="138"/>
      <c r="M74" s="138"/>
    </row>
    <row r="75" spans="1:13" ht="20.100000000000001" customHeight="1" thickTop="1">
      <c r="A75" s="160" t="str">
        <f>'POÇO ARTESIANO; RESERVATÓRIO '!A49</f>
        <v>2.1</v>
      </c>
      <c r="B75" s="270" t="str">
        <f>'POÇO ARTESIANO; RESERVATÓRIO '!B49</f>
        <v>MOVIMENTO DE TERRA:</v>
      </c>
      <c r="C75" s="874"/>
      <c r="D75" s="875"/>
      <c r="E75" s="875"/>
      <c r="F75" s="875"/>
      <c r="G75" s="875"/>
      <c r="H75" s="875"/>
      <c r="I75" s="875"/>
      <c r="J75" s="876"/>
      <c r="K75" s="336"/>
      <c r="L75" s="138"/>
      <c r="M75" s="138"/>
    </row>
    <row r="76" spans="1:13" ht="15.95" customHeight="1">
      <c r="A76" s="989" t="str">
        <f>'POÇO ARTESIANO; RESERVATÓRIO '!A50</f>
        <v>2.1.1</v>
      </c>
      <c r="B76" s="1020" t="str">
        <f>'POÇO ARTESIANO; RESERVATÓRIO '!B50</f>
        <v>Escavação manual ate 1.50m de profundidade.</v>
      </c>
      <c r="C76" s="896" t="str">
        <f>'POÇO ARTESIANO; RESERVATÓRIO '!C50</f>
        <v>m³</v>
      </c>
      <c r="D76" s="896">
        <f>'POÇO ARTESIANO; RESERVATÓRIO '!D50</f>
        <v>5.8150000000000004</v>
      </c>
      <c r="E76" s="887">
        <f>'POÇO ARTESIANO; RESERVATÓRIO '!E50</f>
        <v>1.401456</v>
      </c>
      <c r="F76" s="249">
        <v>1</v>
      </c>
      <c r="G76" s="249">
        <v>0.5</v>
      </c>
      <c r="H76" s="249">
        <v>0.5</v>
      </c>
      <c r="I76" s="249" t="s">
        <v>275</v>
      </c>
      <c r="J76" s="250">
        <v>1</v>
      </c>
      <c r="K76" s="336"/>
      <c r="L76" s="138"/>
      <c r="M76" s="138"/>
    </row>
    <row r="77" spans="1:13" ht="15.95" customHeight="1">
      <c r="A77" s="878"/>
      <c r="B77" s="880"/>
      <c r="C77" s="882"/>
      <c r="D77" s="884"/>
      <c r="E77" s="886"/>
      <c r="F77" s="251">
        <f>E76*D76</f>
        <v>8.14946664</v>
      </c>
      <c r="G77" s="252">
        <f>F77*G76</f>
        <v>4.07473332</v>
      </c>
      <c r="H77" s="252">
        <f>F77*H76</f>
        <v>4.07473332</v>
      </c>
      <c r="I77" s="253" t="s">
        <v>275</v>
      </c>
      <c r="J77" s="254">
        <f>SUM(G77:H77)</f>
        <v>8.14946664</v>
      </c>
      <c r="K77" s="336"/>
      <c r="L77" s="138"/>
      <c r="M77" s="138"/>
    </row>
    <row r="78" spans="1:13" ht="48" customHeight="1">
      <c r="A78" s="911" t="str">
        <f>'POÇO ARTESIANO; RESERVATÓRIO '!A51</f>
        <v>2.1.2</v>
      </c>
      <c r="B78" s="912" t="str">
        <f>'POÇO ARTESIANO; RESERVATÓRIO '!B51</f>
        <v>LASTRO COM PREPARO DE FUNDO, LARGURA MAIOR OU IGUAL A 1,5 M, COM CAMADA DE BRITA, LANÇAMENTO MANUAL, EM LOCAL COM NÍVEL BAIXO DE INTERFERÊNCIA. AF_06/2016. (Área Interna do Terreno do Reservatório).</v>
      </c>
      <c r="C78" s="884" t="str">
        <f>'POÇO ARTESIANO; RESERVATÓRIO '!C51</f>
        <v>m³</v>
      </c>
      <c r="D78" s="884">
        <f>'POÇO ARTESIANO; RESERVATÓRIO '!D51</f>
        <v>7.36</v>
      </c>
      <c r="E78" s="886">
        <f>'POÇO ARTESIANO; RESERVATÓRIO '!E51</f>
        <v>196.63885380000002</v>
      </c>
      <c r="F78" s="255">
        <v>1</v>
      </c>
      <c r="G78" s="255">
        <v>0.5</v>
      </c>
      <c r="H78" s="255">
        <v>0.5</v>
      </c>
      <c r="I78" s="255" t="s">
        <v>275</v>
      </c>
      <c r="J78" s="256">
        <v>1</v>
      </c>
      <c r="K78" s="336"/>
      <c r="L78" s="138"/>
      <c r="M78" s="138"/>
    </row>
    <row r="79" spans="1:13" ht="48" customHeight="1">
      <c r="A79" s="888"/>
      <c r="B79" s="889"/>
      <c r="C79" s="890"/>
      <c r="D79" s="891"/>
      <c r="E79" s="892"/>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4"/>
      <c r="D80" s="875"/>
      <c r="E80" s="875"/>
      <c r="F80" s="875"/>
      <c r="G80" s="875"/>
      <c r="H80" s="875"/>
      <c r="I80" s="875"/>
      <c r="J80" s="876"/>
      <c r="K80" s="336"/>
      <c r="L80" s="138"/>
      <c r="M80" s="138"/>
    </row>
    <row r="81" spans="1:13" ht="15.95" customHeight="1">
      <c r="A81" s="902" t="str">
        <f>'POÇO ARTESIANO; RESERVATÓRIO '!A53</f>
        <v>2.2.1</v>
      </c>
      <c r="B81" s="904" t="str">
        <f>'POÇO ARTESIANO; RESERVATÓRIO '!B53</f>
        <v>CONCRETO CICLOPICO FCK=10MPA 30% PEDRA DE MAO INCLUSIVE LANCAMENTO.</v>
      </c>
      <c r="C81" s="906" t="str">
        <f>'POÇO ARTESIANO; RESERVATÓRIO '!C53</f>
        <v>m³</v>
      </c>
      <c r="D81" s="906">
        <f>'POÇO ARTESIANO; RESERVATÓRIO '!D53</f>
        <v>3.24</v>
      </c>
      <c r="E81" s="909">
        <f>'POÇO ARTESIANO; RESERVATÓRIO '!E53</f>
        <v>464.17997759999997</v>
      </c>
      <c r="F81" s="185">
        <v>1</v>
      </c>
      <c r="G81" s="185">
        <v>0.3</v>
      </c>
      <c r="H81" s="185">
        <v>0.7</v>
      </c>
      <c r="I81" s="185" t="s">
        <v>275</v>
      </c>
      <c r="J81" s="186">
        <v>1</v>
      </c>
      <c r="K81" s="336"/>
      <c r="L81" s="138"/>
      <c r="M81" s="138"/>
    </row>
    <row r="82" spans="1:13" ht="15.95" customHeight="1">
      <c r="A82" s="903"/>
      <c r="B82" s="905"/>
      <c r="C82" s="907"/>
      <c r="D82" s="908"/>
      <c r="E82" s="910"/>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4"/>
      <c r="D83" s="875"/>
      <c r="E83" s="875"/>
      <c r="F83" s="875"/>
      <c r="G83" s="875"/>
      <c r="H83" s="875"/>
      <c r="I83" s="875"/>
      <c r="J83" s="876"/>
      <c r="K83" s="336"/>
      <c r="L83" s="138"/>
      <c r="M83" s="138"/>
    </row>
    <row r="84" spans="1:13" ht="15.95" customHeight="1">
      <c r="A84" s="913" t="str">
        <f>'POÇO ARTESIANO; RESERVATÓRIO '!A55</f>
        <v>2.3.1</v>
      </c>
      <c r="B84" s="915" t="str">
        <f>'POÇO ARTESIANO; RESERVATÓRIO '!B55</f>
        <v xml:space="preserve">CONCRETO ARMADO FCK=20MPA C/ FORMA MAD. BRANCA </v>
      </c>
      <c r="C84" s="917" t="str">
        <f>'POÇO ARTESIANO; RESERVATÓRIO '!C55</f>
        <v>m³</v>
      </c>
      <c r="D84" s="917">
        <f>'POÇO ARTESIANO; RESERVATÓRIO '!D55</f>
        <v>0.06</v>
      </c>
      <c r="E84" s="926">
        <f>'POÇO ARTESIANO; RESERVATÓRIO '!E55</f>
        <v>2833.0334999999995</v>
      </c>
      <c r="F84" s="187">
        <v>1</v>
      </c>
      <c r="G84" s="187">
        <v>0.2</v>
      </c>
      <c r="H84" s="187">
        <v>0.8</v>
      </c>
      <c r="I84" s="187" t="s">
        <v>275</v>
      </c>
      <c r="J84" s="188">
        <v>1</v>
      </c>
      <c r="K84" s="336"/>
      <c r="L84" s="138"/>
      <c r="M84" s="138"/>
    </row>
    <row r="85" spans="1:13" ht="15.95" customHeight="1">
      <c r="A85" s="922"/>
      <c r="B85" s="923"/>
      <c r="C85" s="924"/>
      <c r="D85" s="925"/>
      <c r="E85" s="927"/>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7"/>
      <c r="D86" s="938"/>
      <c r="E86" s="938"/>
      <c r="F86" s="938"/>
      <c r="G86" s="938"/>
      <c r="H86" s="938"/>
      <c r="I86" s="938"/>
      <c r="J86" s="939"/>
      <c r="K86" s="336"/>
      <c r="L86" s="138"/>
      <c r="M86" s="138"/>
    </row>
    <row r="87" spans="1:13" ht="15.95" customHeight="1">
      <c r="A87" s="928" t="str">
        <f>'POÇO ARTESIANO; RESERVATÓRIO '!A57</f>
        <v>2.4.1</v>
      </c>
      <c r="B87" s="930" t="str">
        <f>'POÇO ARTESIANO; RESERVATÓRIO '!B57</f>
        <v xml:space="preserve">Alvenaria tijolo de barro a cutelo. </v>
      </c>
      <c r="C87" s="919" t="str">
        <f>'POÇO ARTESIANO; RESERVATÓRIO '!C57</f>
        <v>m²</v>
      </c>
      <c r="D87" s="933">
        <f>'POÇO ARTESIANO; RESERVATÓRIO '!D57</f>
        <v>21.6</v>
      </c>
      <c r="E87" s="935">
        <f>'POÇO ARTESIANO; RESERVATÓRIO '!E57</f>
        <v>61.175154000000006</v>
      </c>
      <c r="F87" s="195">
        <v>1</v>
      </c>
      <c r="G87" s="195">
        <v>0.1</v>
      </c>
      <c r="H87" s="195">
        <v>0.9</v>
      </c>
      <c r="I87" s="196" t="s">
        <v>275</v>
      </c>
      <c r="J87" s="197"/>
      <c r="K87" s="336"/>
      <c r="L87" s="138"/>
      <c r="M87" s="138"/>
    </row>
    <row r="88" spans="1:13" ht="15.95" customHeight="1" thickBot="1">
      <c r="A88" s="929"/>
      <c r="B88" s="931"/>
      <c r="C88" s="932"/>
      <c r="D88" s="934"/>
      <c r="E88" s="936"/>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4"/>
      <c r="D89" s="875"/>
      <c r="E89" s="875"/>
      <c r="F89" s="875"/>
      <c r="G89" s="875"/>
      <c r="H89" s="875"/>
      <c r="I89" s="875"/>
      <c r="J89" s="876"/>
      <c r="K89" s="336"/>
      <c r="L89" s="138"/>
      <c r="M89" s="138"/>
    </row>
    <row r="90" spans="1:13" ht="15.95" customHeight="1">
      <c r="A90" s="913" t="str">
        <f>'POÇO ARTESIANO; RESERVATÓRIO '!A59</f>
        <v>2.5.1</v>
      </c>
      <c r="B90" s="915" t="str">
        <f>'POÇO ARTESIANO; RESERVATÓRIO '!B59</f>
        <v>Chapisco de cimento e areia no traço 1:3</v>
      </c>
      <c r="C90" s="917" t="str">
        <f>'POÇO ARTESIANO; RESERVATÓRIO '!C59</f>
        <v>m²</v>
      </c>
      <c r="D90" s="917">
        <f>'POÇO ARTESIANO; RESERVATÓRIO '!D59</f>
        <v>36.76</v>
      </c>
      <c r="E90" s="920">
        <f>'POÇO ARTESIANO; RESERVATÓRIO '!E59</f>
        <v>11.065813500000001</v>
      </c>
      <c r="F90" s="187">
        <v>1</v>
      </c>
      <c r="G90" s="187"/>
      <c r="H90" s="187">
        <v>1</v>
      </c>
      <c r="I90" s="187" t="s">
        <v>275</v>
      </c>
      <c r="J90" s="188">
        <v>1</v>
      </c>
      <c r="K90" s="336"/>
      <c r="L90" s="138"/>
      <c r="M90" s="138"/>
    </row>
    <row r="91" spans="1:13" ht="15.95" customHeight="1">
      <c r="A91" s="914"/>
      <c r="B91" s="916"/>
      <c r="C91" s="918"/>
      <c r="D91" s="919"/>
      <c r="E91" s="921"/>
      <c r="F91" s="189">
        <f>E90*D90</f>
        <v>406.77930426</v>
      </c>
      <c r="G91" s="190"/>
      <c r="H91" s="190">
        <f>F91*H90</f>
        <v>406.77930426</v>
      </c>
      <c r="I91" s="191" t="s">
        <v>275</v>
      </c>
      <c r="J91" s="192">
        <f>SUM(H91)</f>
        <v>406.77930426</v>
      </c>
      <c r="K91" s="336"/>
      <c r="L91" s="138"/>
      <c r="M91" s="138"/>
    </row>
    <row r="92" spans="1:13" ht="15.95" customHeight="1">
      <c r="A92" s="928" t="str">
        <f>'POÇO ARTESIANO; RESERVATÓRIO '!A60</f>
        <v>2.5.2</v>
      </c>
      <c r="B92" s="930" t="str">
        <f>'POÇO ARTESIANO; RESERVATÓRIO '!B60</f>
        <v>Emboço com argamassa 1:6:Adit. Plast.</v>
      </c>
      <c r="C92" s="919" t="str">
        <f>'POÇO ARTESIANO; RESERVATÓRIO '!C60</f>
        <v>m²</v>
      </c>
      <c r="D92" s="933">
        <f>'POÇO ARTESIANO; RESERVATÓRIO '!D60</f>
        <v>7.2</v>
      </c>
      <c r="E92" s="921">
        <f>'POÇO ARTESIANO; RESERVATÓRIO '!E60</f>
        <v>38.079832499999995</v>
      </c>
      <c r="F92" s="198">
        <v>1</v>
      </c>
      <c r="G92" s="198"/>
      <c r="H92" s="198">
        <v>1</v>
      </c>
      <c r="I92" s="199" t="s">
        <v>275</v>
      </c>
      <c r="J92" s="200">
        <v>1</v>
      </c>
      <c r="K92" s="336"/>
      <c r="L92" s="138"/>
      <c r="M92" s="138"/>
    </row>
    <row r="93" spans="1:13" ht="15.95" customHeight="1">
      <c r="A93" s="914"/>
      <c r="B93" s="916"/>
      <c r="C93" s="918"/>
      <c r="D93" s="933"/>
      <c r="E93" s="921"/>
      <c r="F93" s="189">
        <f>E92*D92</f>
        <v>274.17479399999996</v>
      </c>
      <c r="G93" s="190"/>
      <c r="H93" s="190">
        <f>F93*H92</f>
        <v>274.17479399999996</v>
      </c>
      <c r="I93" s="191"/>
      <c r="J93" s="192">
        <f>SUM(H93)</f>
        <v>274.17479399999996</v>
      </c>
      <c r="K93" s="336"/>
      <c r="L93" s="138"/>
      <c r="M93" s="138"/>
    </row>
    <row r="94" spans="1:13" ht="15.95" customHeight="1">
      <c r="A94" s="928" t="str">
        <f>'POÇO ARTESIANO; RESERVATÓRIO '!A61</f>
        <v>2.5.3</v>
      </c>
      <c r="B94" s="930" t="str">
        <f>'POÇO ARTESIANO; RESERVATÓRIO '!B61</f>
        <v>Reboco com argamassa 1:6:Adit. Plast.</v>
      </c>
      <c r="C94" s="919" t="str">
        <f>'POÇO ARTESIANO; RESERVATÓRIO '!C61</f>
        <v>m²</v>
      </c>
      <c r="D94" s="933">
        <f>'POÇO ARTESIANO; RESERVATÓRIO '!D61</f>
        <v>35.380000000000003</v>
      </c>
      <c r="E94" s="921">
        <f>'POÇO ARTESIANO; RESERVATÓRIO '!E61</f>
        <v>44.906641500000006</v>
      </c>
      <c r="F94" s="201">
        <v>1</v>
      </c>
      <c r="G94" s="201"/>
      <c r="H94" s="201">
        <v>1</v>
      </c>
      <c r="I94" s="201" t="s">
        <v>275</v>
      </c>
      <c r="J94" s="202">
        <v>1</v>
      </c>
      <c r="K94" s="336"/>
      <c r="L94" s="138"/>
      <c r="M94" s="138"/>
    </row>
    <row r="95" spans="1:13" ht="15.95" customHeight="1">
      <c r="A95" s="940"/>
      <c r="B95" s="941"/>
      <c r="C95" s="942"/>
      <c r="D95" s="943"/>
      <c r="E95" s="944"/>
      <c r="F95" s="228">
        <f>E94*D94</f>
        <v>1588.7969762700004</v>
      </c>
      <c r="G95" s="229"/>
      <c r="H95" s="229">
        <f>F95*H94</f>
        <v>1588.7969762700004</v>
      </c>
      <c r="I95" s="273" t="s">
        <v>275</v>
      </c>
      <c r="J95" s="230">
        <f>SUM(H95)</f>
        <v>1588.7969762700004</v>
      </c>
      <c r="K95" s="336"/>
      <c r="L95" s="138"/>
      <c r="M95" s="138"/>
    </row>
    <row r="96" spans="1:13" ht="15.95" customHeight="1">
      <c r="A96" s="947" t="str">
        <f>'POÇO ARTESIANO; RESERVATÓRIO '!A62</f>
        <v>2.5.4</v>
      </c>
      <c r="B96" s="949" t="str">
        <f>'POÇO ARTESIANO; RESERVATÓRIO '!B62</f>
        <v>Revestimento Cerâmico Padrão Médio</v>
      </c>
      <c r="C96" s="951" t="str">
        <f>'POÇO ARTESIANO; RESERVATÓRIO '!C62</f>
        <v>m²</v>
      </c>
      <c r="D96" s="953">
        <f>'POÇO ARTESIANO; RESERVATÓRIO '!D62</f>
        <v>7.2</v>
      </c>
      <c r="E96" s="955">
        <f>'POÇO ARTESIANO; RESERVATÓRIO '!E62</f>
        <v>78.758369999999999</v>
      </c>
      <c r="F96" s="323">
        <v>1</v>
      </c>
      <c r="G96" s="323"/>
      <c r="H96" s="323">
        <v>1</v>
      </c>
      <c r="I96" s="323" t="s">
        <v>275</v>
      </c>
      <c r="J96" s="324">
        <v>1</v>
      </c>
      <c r="K96" s="336"/>
      <c r="L96" s="138"/>
      <c r="M96" s="138"/>
    </row>
    <row r="97" spans="1:13" ht="15.95" customHeight="1">
      <c r="A97" s="948"/>
      <c r="B97" s="950"/>
      <c r="C97" s="952"/>
      <c r="D97" s="954"/>
      <c r="E97" s="956"/>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4"/>
      <c r="D98" s="875"/>
      <c r="E98" s="875"/>
      <c r="F98" s="875"/>
      <c r="G98" s="875"/>
      <c r="H98" s="875"/>
      <c r="I98" s="875"/>
      <c r="J98" s="876"/>
      <c r="K98" s="336"/>
      <c r="L98" s="138"/>
      <c r="M98" s="138"/>
    </row>
    <row r="99" spans="1:13" ht="39.950000000000003" customHeight="1">
      <c r="A99" s="902" t="str">
        <f>'POÇO ARTESIANO; RESERVATÓRIO '!A64</f>
        <v>2.6.1</v>
      </c>
      <c r="B99" s="962" t="str">
        <f>'POÇO ARTESIANO; RESERVATÓRIO '!B64</f>
        <v>PONTO DE ILUMINAÇÃO RESIDENCIAL INCLUINDO INTERRUPTOR SIMPLES CONJUGADO COM PARALELO, CAIXA ELÉTRICA, ELETRODUTO, CABO, RASGO, QUEBRA E CHUMBAMENTO (EXCLUINDO LUMINÁRIA E LÂMPADA). AF_01/2016</v>
      </c>
      <c r="C99" s="906" t="str">
        <f>'POÇO ARTESIANO; RESERVATÓRIO '!C64</f>
        <v>unid.</v>
      </c>
      <c r="D99" s="965">
        <f>'POÇO ARTESIANO; RESERVATÓRIO '!D64</f>
        <v>1</v>
      </c>
      <c r="E99" s="909">
        <f>'POÇO ARTESIANO; RESERVATÓRIO '!E64</f>
        <v>121.26806250000001</v>
      </c>
      <c r="F99" s="185">
        <v>1</v>
      </c>
      <c r="G99" s="185">
        <v>0.15</v>
      </c>
      <c r="H99" s="185">
        <v>0.85</v>
      </c>
      <c r="I99" s="185" t="s">
        <v>275</v>
      </c>
      <c r="J99" s="186">
        <v>1</v>
      </c>
      <c r="K99" s="336"/>
      <c r="L99" s="138"/>
      <c r="M99" s="138"/>
    </row>
    <row r="100" spans="1:13" ht="39.950000000000003" customHeight="1">
      <c r="A100" s="961"/>
      <c r="B100" s="963"/>
      <c r="C100" s="964"/>
      <c r="D100" s="966"/>
      <c r="E100" s="967"/>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5" t="str">
        <f>'POÇO ARTESIANO; RESERVATÓRIO '!A65</f>
        <v>2.6.2</v>
      </c>
      <c r="B101" s="837" t="str">
        <f>'POÇO ARTESIANO; RESERVATÓRIO '!B65</f>
        <v>DISJUNTOR TERMOMAGNETICO MONOPOLAR PADRAO NEMA (AMERICANO) 10 A 30A 240V, FORNECIMENTO E INSTALACAO.</v>
      </c>
      <c r="C101" s="870" t="str">
        <f>'POÇO ARTESIANO; RESERVATÓRIO '!C65</f>
        <v>unid.</v>
      </c>
      <c r="D101" s="840">
        <f>'POÇO ARTESIANO; RESERVATÓRIO '!D65</f>
        <v>2</v>
      </c>
      <c r="E101" s="968">
        <f>'POÇO ARTESIANO; RESERVATÓRIO '!E65</f>
        <v>13.069312500000001</v>
      </c>
      <c r="F101" s="161">
        <v>1</v>
      </c>
      <c r="G101" s="161">
        <v>0.15</v>
      </c>
      <c r="H101" s="161">
        <v>0.85</v>
      </c>
      <c r="I101" s="161" t="s">
        <v>275</v>
      </c>
      <c r="J101" s="162">
        <v>1</v>
      </c>
      <c r="K101" s="336"/>
      <c r="L101" s="138"/>
      <c r="M101" s="138"/>
    </row>
    <row r="102" spans="1:13" ht="20.100000000000001" customHeight="1">
      <c r="A102" s="835"/>
      <c r="B102" s="946"/>
      <c r="C102" s="839"/>
      <c r="D102" s="841"/>
      <c r="E102" s="969"/>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70" t="str">
        <f>'POÇO ARTESIANO; RESERVATÓRIO '!A66</f>
        <v>2.6.3</v>
      </c>
      <c r="B103" s="946" t="str">
        <f>'POÇO ARTESIANO; RESERVATÓRIO '!B66</f>
        <v>Centro de distribuição p/ 03 disjuntores (s/ barramento).</v>
      </c>
      <c r="C103" s="871" t="str">
        <f>'POÇO ARTESIANO; RESERVATÓRIO '!C66</f>
        <v>unid.</v>
      </c>
      <c r="D103" s="841">
        <f>'POÇO ARTESIANO; RESERVATÓRIO '!D66</f>
        <v>1</v>
      </c>
      <c r="E103" s="969">
        <f>'POÇO ARTESIANO; RESERVATÓRIO '!E66</f>
        <v>52.474619999999994</v>
      </c>
      <c r="F103" s="171">
        <v>1</v>
      </c>
      <c r="G103" s="171">
        <v>0.15</v>
      </c>
      <c r="H103" s="171">
        <v>0.85</v>
      </c>
      <c r="I103" s="171" t="s">
        <v>275</v>
      </c>
      <c r="J103" s="172">
        <v>1</v>
      </c>
      <c r="K103" s="336"/>
      <c r="L103" s="138"/>
      <c r="M103" s="138"/>
    </row>
    <row r="104" spans="1:13" ht="15.95" customHeight="1">
      <c r="A104" s="835"/>
      <c r="B104" s="856"/>
      <c r="C104" s="857"/>
      <c r="D104" s="858"/>
      <c r="E104" s="971"/>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70" t="str">
        <f>'POÇO ARTESIANO; RESERVATÓRIO '!A67</f>
        <v>2.6.4</v>
      </c>
      <c r="B105" s="856" t="str">
        <f>'POÇO ARTESIANO; RESERVATÓRIO '!B67</f>
        <v>Isolador roldana 72x72</v>
      </c>
      <c r="C105" s="872" t="str">
        <f>'POÇO ARTESIANO; RESERVATÓRIO '!C67</f>
        <v>unid.</v>
      </c>
      <c r="D105" s="858">
        <f>'POÇO ARTESIANO; RESERVATÓRIO '!D67</f>
        <v>4</v>
      </c>
      <c r="E105" s="872">
        <f>'POÇO ARTESIANO; RESERVATÓRIO '!E67</f>
        <v>22.723350000000003</v>
      </c>
      <c r="F105" s="171">
        <v>1</v>
      </c>
      <c r="G105" s="171">
        <v>0.15</v>
      </c>
      <c r="H105" s="171">
        <v>0.85</v>
      </c>
      <c r="I105" s="207" t="s">
        <v>275</v>
      </c>
      <c r="J105" s="172">
        <v>1</v>
      </c>
      <c r="K105" s="336"/>
      <c r="L105" s="138"/>
      <c r="M105" s="138"/>
    </row>
    <row r="106" spans="1:13" ht="15.95" customHeight="1" thickBot="1">
      <c r="A106" s="861"/>
      <c r="B106" s="957"/>
      <c r="C106" s="958"/>
      <c r="D106" s="959"/>
      <c r="E106" s="960"/>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4"/>
      <c r="D107" s="875"/>
      <c r="E107" s="875"/>
      <c r="F107" s="875"/>
      <c r="G107" s="875"/>
      <c r="H107" s="875"/>
      <c r="I107" s="875"/>
      <c r="J107" s="876"/>
      <c r="K107" s="336"/>
      <c r="L107" s="138"/>
      <c r="M107" s="138"/>
    </row>
    <row r="108" spans="1:13" ht="39.950000000000003" customHeight="1">
      <c r="A108" s="902" t="str">
        <f>'POÇO ARTESIANO; RESERVATÓRIO '!A69</f>
        <v>2.7.1</v>
      </c>
      <c r="B108" s="836" t="str">
        <f>'POÇO ARTESIANO; RESERVATÓRIO '!B69</f>
        <v>PONTO DE CONSUMO TERMINAL DE ÁGUA FRIA (SUBRAMAL) COM TUBULAÇÃO DE PVC, DN 25 mm, INSTALADO EM RAMAL DE ÁGUA, INCLUSOS RASGO E CHUMBAMENTO EM ALVENARIA. AF_12/2014</v>
      </c>
      <c r="C108" s="1021" t="str">
        <f>'POÇO ARTESIANO; RESERVATÓRIO '!C69</f>
        <v>unid.</v>
      </c>
      <c r="D108" s="1022">
        <f>'POÇO ARTESIANO; RESERVATÓRIO '!D69</f>
        <v>5</v>
      </c>
      <c r="E108" s="1023">
        <f>'POÇO ARTESIANO; RESERVATÓRIO '!E69</f>
        <v>116.50157700000001</v>
      </c>
      <c r="F108" s="185">
        <v>1</v>
      </c>
      <c r="G108" s="185">
        <v>0.15</v>
      </c>
      <c r="H108" s="185">
        <v>0.85</v>
      </c>
      <c r="I108" s="265" t="s">
        <v>275</v>
      </c>
      <c r="J108" s="329">
        <v>1</v>
      </c>
      <c r="K108" s="336"/>
      <c r="L108" s="138"/>
      <c r="M108" s="138"/>
    </row>
    <row r="109" spans="1:13" ht="39.950000000000003" customHeight="1">
      <c r="A109" s="961"/>
      <c r="B109" s="879"/>
      <c r="C109" s="881"/>
      <c r="D109" s="982"/>
      <c r="E109" s="885"/>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5" t="str">
        <f>'POÇO ARTESIANO; RESERVATÓRIO '!A70</f>
        <v>2.7.2</v>
      </c>
      <c r="B110" s="837" t="str">
        <f>'POÇO ARTESIANO; RESERVATÓRIO '!B70</f>
        <v>REGISTRO DE ESFERA, PVC, SOLDÁVEL, DN 60 MM, INSTALADO EM RESERVAÇÃODE ÁGUA DE EDIFICAÇÃO QUE POSSUA RESERVATÓRIO DE FIBRA/FIBROCIMENTOFORNECIMENTO E INSTALAÇÃO. AF_06/2016.</v>
      </c>
      <c r="C110" s="870" t="str">
        <f>'POÇO ARTESIANO; RESERVATÓRIO '!C70</f>
        <v>unid.</v>
      </c>
      <c r="D110" s="840">
        <f>'POÇO ARTESIANO; RESERVATÓRIO '!D70</f>
        <v>2</v>
      </c>
      <c r="E110" s="968">
        <f>'POÇO ARTESIANO; RESERVATÓRIO '!E70</f>
        <v>74.802804299999991</v>
      </c>
      <c r="F110" s="161">
        <v>1</v>
      </c>
      <c r="G110" s="161">
        <v>0.15</v>
      </c>
      <c r="H110" s="161">
        <v>0.85</v>
      </c>
      <c r="I110" s="161" t="s">
        <v>275</v>
      </c>
      <c r="J110" s="162">
        <v>1</v>
      </c>
      <c r="K110" s="336"/>
      <c r="L110" s="138"/>
      <c r="M110" s="138"/>
    </row>
    <row r="111" spans="1:13" ht="39.950000000000003" customHeight="1">
      <c r="A111" s="835"/>
      <c r="B111" s="946"/>
      <c r="C111" s="839"/>
      <c r="D111" s="841"/>
      <c r="E111" s="969"/>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70" t="str">
        <f>'POÇO ARTESIANO; RESERVATÓRIO '!A71</f>
        <v>2.7.3</v>
      </c>
      <c r="B112" s="946" t="str">
        <f>'POÇO ARTESIANO; RESERVATÓRIO '!B71</f>
        <v>CURVA 90 GRAUS, PVC, SOLDÁVEL, DN 60MM, INSTALADO EM PRUMADA DE ÁGUA - FORNECIMENTO E INSTALAÇÃO. AF_12/2014.</v>
      </c>
      <c r="C112" s="871" t="str">
        <f>'POÇO ARTESIANO; RESERVATÓRIO '!C71</f>
        <v>unid.</v>
      </c>
      <c r="D112" s="841">
        <f>'POÇO ARTESIANO; RESERVATÓRIO '!D71</f>
        <v>3</v>
      </c>
      <c r="E112" s="969">
        <f>'POÇO ARTESIANO; RESERVATÓRIO '!E71</f>
        <v>40.324161599999996</v>
      </c>
      <c r="F112" s="171">
        <v>1</v>
      </c>
      <c r="G112" s="171">
        <v>0.15</v>
      </c>
      <c r="H112" s="171">
        <v>0.85</v>
      </c>
      <c r="I112" s="171" t="s">
        <v>275</v>
      </c>
      <c r="J112" s="172">
        <v>1</v>
      </c>
      <c r="K112" s="336"/>
      <c r="L112" s="138"/>
      <c r="M112" s="138"/>
    </row>
    <row r="113" spans="1:13" ht="26.1" customHeight="1">
      <c r="A113" s="835"/>
      <c r="B113" s="946"/>
      <c r="C113" s="839"/>
      <c r="D113" s="841"/>
      <c r="E113" s="969"/>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70" t="str">
        <f>'POÇO ARTESIANO; RESERVATÓRIO '!A72</f>
        <v>2.7.4</v>
      </c>
      <c r="B114" s="946" t="str">
        <f>'POÇO ARTESIANO; RESERVATÓRIO '!B72</f>
        <v>CURVA 90 GRAUS, PVC, SOLDÁVEL, DN 50MM, INSTALADO EM PRUMADA DE ÁGUA - FORNECIMENTO E INSTALAÇÃO. AF_12/2014.</v>
      </c>
      <c r="C114" s="871" t="str">
        <f>'POÇO ARTESIANO; RESERVATÓRIO '!C72</f>
        <v>unid.</v>
      </c>
      <c r="D114" s="841">
        <f>'POÇO ARTESIANO; RESERVATÓRIO '!D72</f>
        <v>2</v>
      </c>
      <c r="E114" s="969">
        <f>'POÇO ARTESIANO; RESERVATÓRIO '!E72</f>
        <v>19.467751199999999</v>
      </c>
      <c r="F114" s="171">
        <v>1</v>
      </c>
      <c r="G114" s="171">
        <v>0.15</v>
      </c>
      <c r="H114" s="171">
        <v>0.85</v>
      </c>
      <c r="I114" s="171" t="s">
        <v>275</v>
      </c>
      <c r="J114" s="172">
        <v>1</v>
      </c>
      <c r="K114" s="336"/>
      <c r="L114" s="138"/>
      <c r="M114" s="138"/>
    </row>
    <row r="115" spans="1:13" ht="26.1" customHeight="1">
      <c r="A115" s="961"/>
      <c r="B115" s="963"/>
      <c r="C115" s="964"/>
      <c r="D115" s="966"/>
      <c r="E115" s="967"/>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5" t="str">
        <f>'POÇO ARTESIANO; RESERVATÓRIO '!A73</f>
        <v>2.7.5</v>
      </c>
      <c r="B116" s="837" t="str">
        <f>'POÇO ARTESIANO; RESERVATÓRIO '!B73</f>
        <v>TUBO, PVC, SOLDÁVEL, DN 60MM, INSTALADO EM PRUMADA DE ÁGUA - FORNECIMENTO E INSTALAÇÃO. AF_12/2014.</v>
      </c>
      <c r="C116" s="870" t="str">
        <f>'POÇO ARTESIANO; RESERVATÓRIO '!C73</f>
        <v>m</v>
      </c>
      <c r="D116" s="840">
        <f>'POÇO ARTESIANO; RESERVATÓRIO '!D73</f>
        <v>3</v>
      </c>
      <c r="E116" s="968">
        <f>'POÇO ARTESIANO; RESERVATÓRIO '!E73</f>
        <v>22.945913699999995</v>
      </c>
      <c r="F116" s="161">
        <v>1</v>
      </c>
      <c r="G116" s="161">
        <v>0.15</v>
      </c>
      <c r="H116" s="161">
        <v>0.85</v>
      </c>
      <c r="I116" s="161" t="s">
        <v>275</v>
      </c>
      <c r="J116" s="162">
        <v>1</v>
      </c>
      <c r="K116" s="336"/>
      <c r="L116" s="138"/>
      <c r="M116" s="138"/>
    </row>
    <row r="117" spans="1:13" ht="26.1" customHeight="1">
      <c r="A117" s="835"/>
      <c r="B117" s="946"/>
      <c r="C117" s="839"/>
      <c r="D117" s="841"/>
      <c r="E117" s="969"/>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70" t="str">
        <f>'POÇO ARTESIANO; RESERVATÓRIO '!A74</f>
        <v>2.7.6</v>
      </c>
      <c r="B118" s="946" t="str">
        <f>'POÇO ARTESIANO; RESERVATÓRIO '!B74</f>
        <v>JOELHO 90 GRAUS, PVC, SOLDÁVEL, DN 60MM, INSTALADO EM PRUMADA DE ÁGUA- FORNECIMENTO E INSTALAÇÃO. AF_12/2014.</v>
      </c>
      <c r="C118" s="871" t="str">
        <f>'POÇO ARTESIANO; RESERVATÓRIO '!C74</f>
        <v>unid.</v>
      </c>
      <c r="D118" s="841">
        <f>'POÇO ARTESIANO; RESERVATÓRIO '!D74</f>
        <v>3</v>
      </c>
      <c r="E118" s="969">
        <f>'POÇO ARTESIANO; RESERVATÓRIO '!E74</f>
        <v>28.997961599999996</v>
      </c>
      <c r="F118" s="171">
        <v>1</v>
      </c>
      <c r="G118" s="171">
        <v>0.15</v>
      </c>
      <c r="H118" s="171">
        <v>0.85</v>
      </c>
      <c r="I118" s="171" t="s">
        <v>275</v>
      </c>
      <c r="J118" s="172">
        <v>1</v>
      </c>
      <c r="K118" s="336"/>
      <c r="L118" s="138"/>
      <c r="M118" s="138"/>
    </row>
    <row r="119" spans="1:13" ht="26.1" customHeight="1" thickBot="1">
      <c r="A119" s="861"/>
      <c r="B119" s="1024"/>
      <c r="C119" s="1025"/>
      <c r="D119" s="1026"/>
      <c r="E119" s="1027"/>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5" t="str">
        <f>'POÇO ARTESIANO; RESERVATÓRIO '!A75</f>
        <v>2.7.7</v>
      </c>
      <c r="B120" s="1028" t="str">
        <f>'POÇO ARTESIANO; RESERVATÓRIO '!B75</f>
        <v>TUBO, PVC, SOLDÁVEL, DN 50MM, INSTALADO EM PRUMADA DE ÁGUA - FORNECIMENTO E INSTALAÇÃO. AF_12/2014.</v>
      </c>
      <c r="C120" s="1029" t="str">
        <f>'POÇO ARTESIANO; RESERVATÓRIO '!C75</f>
        <v>m</v>
      </c>
      <c r="D120" s="1030">
        <f>'POÇO ARTESIANO; RESERVATÓRIO '!D75</f>
        <v>2</v>
      </c>
      <c r="E120" s="1031">
        <f>'POÇO ARTESIANO; RESERVATÓRIO '!E75</f>
        <v>13.950227699999999</v>
      </c>
      <c r="F120" s="595">
        <v>1</v>
      </c>
      <c r="G120" s="595">
        <v>0.15</v>
      </c>
      <c r="H120" s="595">
        <v>0.85</v>
      </c>
      <c r="I120" s="595" t="s">
        <v>275</v>
      </c>
      <c r="J120" s="162">
        <v>1</v>
      </c>
      <c r="K120" s="336"/>
      <c r="L120" s="138"/>
      <c r="M120" s="138"/>
    </row>
    <row r="121" spans="1:13" ht="26.1" customHeight="1">
      <c r="A121" s="835"/>
      <c r="B121" s="946"/>
      <c r="C121" s="839"/>
      <c r="D121" s="841"/>
      <c r="E121" s="969"/>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70" t="str">
        <f>'POÇO ARTESIANO; RESERVATÓRIO '!A76</f>
        <v>2.7.8</v>
      </c>
      <c r="B122" s="946" t="str">
        <f>'POÇO ARTESIANO; RESERVATÓRIO '!B76</f>
        <v>LUVA DE REDUÇÃO, PVC, SOLDÁVEL, DN 50MM X 25MM, INSTALADO EM PRUMADA DE ÁGUA FORNECIMENTO E INSTALAÇÃO. AF_12/2014.</v>
      </c>
      <c r="C122" s="871" t="str">
        <f>'POÇO ARTESIANO; RESERVATÓRIO '!C76</f>
        <v>unid.</v>
      </c>
      <c r="D122" s="841">
        <f>'POÇO ARTESIANO; RESERVATÓRIO '!D76</f>
        <v>1</v>
      </c>
      <c r="E122" s="969">
        <f>'POÇO ARTESIANO; RESERVATÓRIO '!E76</f>
        <v>9.1639020000000002</v>
      </c>
      <c r="F122" s="171">
        <v>1</v>
      </c>
      <c r="G122" s="171">
        <v>0.15</v>
      </c>
      <c r="H122" s="171">
        <v>0.85</v>
      </c>
      <c r="I122" s="171" t="s">
        <v>275</v>
      </c>
      <c r="J122" s="172">
        <v>1</v>
      </c>
      <c r="K122" s="336"/>
      <c r="L122" s="138"/>
      <c r="M122" s="138"/>
    </row>
    <row r="123" spans="1:13" ht="26.1" customHeight="1">
      <c r="A123" s="961"/>
      <c r="B123" s="963"/>
      <c r="C123" s="964"/>
      <c r="D123" s="966"/>
      <c r="E123" s="967"/>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5" t="str">
        <f>'POÇO ARTESIANO; RESERVATÓRIO '!A77</f>
        <v>2.7.9</v>
      </c>
      <c r="B124" s="837" t="str">
        <f>'POÇO ARTESIANO; RESERVATÓRIO '!B77</f>
        <v>LUVA DE REDUÇÃO, PVC, SOLDÁVEL, DN 60MM X 50MM, INSTALADO EM PRUMADA DE ÁGUA - FORNECIMENTO E INSTALAÇÃO. AF_12/2014.</v>
      </c>
      <c r="C124" s="870" t="str">
        <f>'POÇO ARTESIANO; RESERVATÓRIO '!C77</f>
        <v>unid.</v>
      </c>
      <c r="D124" s="840">
        <f>'POÇO ARTESIANO; RESERVATÓRIO '!D77</f>
        <v>1</v>
      </c>
      <c r="E124" s="968">
        <f>'POÇO ARTESIANO; RESERVATÓRIO '!E77</f>
        <v>16.192144500000001</v>
      </c>
      <c r="F124" s="161">
        <v>1</v>
      </c>
      <c r="G124" s="161">
        <v>0.15</v>
      </c>
      <c r="H124" s="161">
        <v>0.85</v>
      </c>
      <c r="I124" s="161" t="s">
        <v>275</v>
      </c>
      <c r="J124" s="162">
        <v>1</v>
      </c>
      <c r="K124" s="336"/>
      <c r="L124" s="138"/>
      <c r="M124" s="138"/>
    </row>
    <row r="125" spans="1:13" ht="26.1" customHeight="1">
      <c r="A125" s="835"/>
      <c r="B125" s="946"/>
      <c r="C125" s="839"/>
      <c r="D125" s="841"/>
      <c r="E125" s="969"/>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70" t="str">
        <f>'POÇO ARTESIANO; RESERVATÓRIO '!A78</f>
        <v>2.7.10</v>
      </c>
      <c r="B126" s="946" t="str">
        <f>'POÇO ARTESIANO; RESERVATÓRIO '!B78</f>
        <v>TUBO, PVC, SOLDÁVEL, DN 25MM, INSTALADO EM PRUMADA DE ÁGUA - FORNECIMENTO E INSTALAÇÃO. AF_12/2014.</v>
      </c>
      <c r="C126" s="871" t="str">
        <f>'POÇO ARTESIANO; RESERVATÓRIO '!C78</f>
        <v>m</v>
      </c>
      <c r="D126" s="841">
        <f>'POÇO ARTESIANO; RESERVATÓRIO '!D78</f>
        <v>24</v>
      </c>
      <c r="E126" s="969">
        <f>'POÇO ARTESIANO; RESERVATÓRIO '!E78</f>
        <v>3.8313000000000001</v>
      </c>
      <c r="F126" s="171">
        <v>1</v>
      </c>
      <c r="G126" s="171">
        <v>0.15</v>
      </c>
      <c r="H126" s="171">
        <v>0.85</v>
      </c>
      <c r="I126" s="171" t="s">
        <v>275</v>
      </c>
      <c r="J126" s="172">
        <v>1</v>
      </c>
      <c r="K126" s="336"/>
      <c r="L126" s="138"/>
      <c r="M126" s="138"/>
    </row>
    <row r="127" spans="1:13" ht="26.1" customHeight="1">
      <c r="A127" s="835"/>
      <c r="B127" s="946"/>
      <c r="C127" s="839"/>
      <c r="D127" s="841"/>
      <c r="E127" s="969"/>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70" t="str">
        <f>'POÇO ARTESIANO; RESERVATÓRIO '!A79</f>
        <v>2.7.11</v>
      </c>
      <c r="B128" s="946" t="str">
        <f>'POÇO ARTESIANO; RESERVATÓRIO '!B79</f>
        <v>Joelho/Cotovelo 90º PVC SRM - 25mm X 1/2" (LH)</v>
      </c>
      <c r="C128" s="871" t="str">
        <f>'POÇO ARTESIANO; RESERVATÓRIO '!C79</f>
        <v>unid.</v>
      </c>
      <c r="D128" s="841">
        <f>'POÇO ARTESIANO; RESERVATÓRIO '!D79</f>
        <v>8</v>
      </c>
      <c r="E128" s="969">
        <f>'POÇO ARTESIANO; RESERVATÓRIO '!E79</f>
        <v>14.127112500000003</v>
      </c>
      <c r="F128" s="171">
        <v>1</v>
      </c>
      <c r="G128" s="171">
        <v>0.15</v>
      </c>
      <c r="H128" s="171">
        <v>0.85</v>
      </c>
      <c r="I128" s="171" t="s">
        <v>275</v>
      </c>
      <c r="J128" s="172">
        <v>1</v>
      </c>
      <c r="K128" s="336"/>
      <c r="L128" s="138"/>
      <c r="M128" s="138"/>
    </row>
    <row r="129" spans="1:13" ht="15.95" customHeight="1">
      <c r="A129" s="835"/>
      <c r="B129" s="946"/>
      <c r="C129" s="839"/>
      <c r="D129" s="841"/>
      <c r="E129" s="969"/>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70" t="str">
        <f>'POÇO ARTESIANO; RESERVATÓRIO '!A80</f>
        <v>2.7.12</v>
      </c>
      <c r="B130" s="946" t="str">
        <f>'POÇO ARTESIANO; RESERVATÓRIO '!B80</f>
        <v>Tê em PVC - SRM - 25mm x 1/2" (LH)</v>
      </c>
      <c r="C130" s="871" t="str">
        <f>'POÇO ARTESIANO; RESERVATÓRIO '!C80</f>
        <v>unid.</v>
      </c>
      <c r="D130" s="841">
        <f>'POÇO ARTESIANO; RESERVATÓRIO '!D80</f>
        <v>7</v>
      </c>
      <c r="E130" s="969">
        <f>'POÇO ARTESIANO; RESERVATÓRIO '!E80</f>
        <v>18.662881500000001</v>
      </c>
      <c r="F130" s="171">
        <v>1</v>
      </c>
      <c r="G130" s="171">
        <v>0.15</v>
      </c>
      <c r="H130" s="171">
        <v>0.85</v>
      </c>
      <c r="I130" s="171" t="s">
        <v>275</v>
      </c>
      <c r="J130" s="172">
        <v>1</v>
      </c>
      <c r="K130" s="336"/>
      <c r="L130" s="138"/>
      <c r="M130" s="138"/>
    </row>
    <row r="131" spans="1:13" ht="15.95" customHeight="1">
      <c r="A131" s="961"/>
      <c r="B131" s="963"/>
      <c r="C131" s="964"/>
      <c r="D131" s="966"/>
      <c r="E131" s="967"/>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5" t="str">
        <f>'POÇO ARTESIANO; RESERVATÓRIO '!A81</f>
        <v>2.7.13</v>
      </c>
      <c r="B132" s="837" t="str">
        <f>'POÇO ARTESIANO; RESERVATÓRIO '!B81</f>
        <v>Tê em PVC - JS - 25mm-LH</v>
      </c>
      <c r="C132" s="870" t="str">
        <f>'POÇO ARTESIANO; RESERVATÓRIO '!C81</f>
        <v>unid.</v>
      </c>
      <c r="D132" s="840">
        <f>'POÇO ARTESIANO; RESERVATÓRIO '!D81</f>
        <v>1</v>
      </c>
      <c r="E132" s="968">
        <f>'POÇO ARTESIANO; RESERVATÓRIO '!E81</f>
        <v>8.520411300000001</v>
      </c>
      <c r="F132" s="161">
        <v>1</v>
      </c>
      <c r="G132" s="161">
        <v>0.15</v>
      </c>
      <c r="H132" s="161">
        <v>0.85</v>
      </c>
      <c r="I132" s="161" t="s">
        <v>275</v>
      </c>
      <c r="J132" s="162">
        <v>1</v>
      </c>
      <c r="K132" s="336"/>
      <c r="L132" s="138"/>
      <c r="M132" s="138"/>
    </row>
    <row r="133" spans="1:13" ht="15.95" customHeight="1">
      <c r="A133" s="835"/>
      <c r="B133" s="946"/>
      <c r="C133" s="839"/>
      <c r="D133" s="841"/>
      <c r="E133" s="969"/>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70" t="str">
        <f>'POÇO ARTESIANO; RESERVATÓRIO '!A82</f>
        <v>2.7.14</v>
      </c>
      <c r="B134" s="946" t="str">
        <f>'POÇO ARTESIANO; RESERVATÓRIO '!B82</f>
        <v>Torneira plastica de 1/2"</v>
      </c>
      <c r="C134" s="871" t="str">
        <f>'POÇO ARTESIANO; RESERVATÓRIO '!C82</f>
        <v>unid.</v>
      </c>
      <c r="D134" s="841">
        <f>'POÇO ARTESIANO; RESERVATÓRIO '!D82</f>
        <v>5</v>
      </c>
      <c r="E134" s="969">
        <f>'POÇO ARTESIANO; RESERVATÓRIO '!E82</f>
        <v>18.040907999999998</v>
      </c>
      <c r="F134" s="171">
        <v>1</v>
      </c>
      <c r="G134" s="171">
        <v>0.15</v>
      </c>
      <c r="H134" s="171">
        <v>0.85</v>
      </c>
      <c r="I134" s="171" t="s">
        <v>275</v>
      </c>
      <c r="J134" s="172">
        <v>1</v>
      </c>
      <c r="K134" s="336"/>
      <c r="L134" s="138"/>
      <c r="M134" s="138"/>
    </row>
    <row r="135" spans="1:13" ht="15.95" customHeight="1">
      <c r="A135" s="835"/>
      <c r="B135" s="946"/>
      <c r="C135" s="839"/>
      <c r="D135" s="841"/>
      <c r="E135" s="969"/>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70" t="str">
        <f>'POÇO ARTESIANO; RESERVATÓRIO '!A83</f>
        <v>2.7.15</v>
      </c>
      <c r="B136" s="946" t="str">
        <f>'POÇO ARTESIANO; RESERVATÓRIO '!B83</f>
        <v>CURVA 90 GRAUS, PVC, SOLDÁVEL, DN 25MM, INSTALADO EM RAMAL OU SUB-RAMAL DE ÁGUA - FORNECIMENTO E INSTALAÇÃO. AF_12/2014.</v>
      </c>
      <c r="C136" s="871" t="str">
        <f>'POÇO ARTESIANO; RESERVATÓRIO '!C83</f>
        <v>unid.</v>
      </c>
      <c r="D136" s="841">
        <f>'POÇO ARTESIANO; RESERVATÓRIO '!D83</f>
        <v>4</v>
      </c>
      <c r="E136" s="969">
        <f>'POÇO ARTESIANO; RESERVATÓRIO '!E83</f>
        <v>9.3561635999999986</v>
      </c>
      <c r="F136" s="171">
        <v>1</v>
      </c>
      <c r="G136" s="171">
        <v>0.15</v>
      </c>
      <c r="H136" s="171">
        <v>0.85</v>
      </c>
      <c r="I136" s="171" t="s">
        <v>275</v>
      </c>
      <c r="J136" s="172">
        <v>1</v>
      </c>
      <c r="K136" s="336"/>
      <c r="L136" s="138"/>
      <c r="M136" s="138"/>
    </row>
    <row r="137" spans="1:13" ht="26.1" customHeight="1" thickBot="1">
      <c r="A137" s="861"/>
      <c r="B137" s="1024"/>
      <c r="C137" s="1025"/>
      <c r="D137" s="1026"/>
      <c r="E137" s="1027"/>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5" t="str">
        <f>'POÇO ARTESIANO; RESERVATÓRIO '!A84</f>
        <v>2.7.16</v>
      </c>
      <c r="B138" s="1028" t="str">
        <f>'POÇO ARTESIANO; RESERVATÓRIO '!B84</f>
        <v>JOELHO 90 GRAUS, PVC, SOLDÁVEL, DN 25MM, INSTALADO EM PRUMADA DE ÁGUA - FORNECIMENTO E INSTALAÇÃO. AF_12/2014</v>
      </c>
      <c r="C138" s="1029" t="str">
        <f>'POÇO ARTESIANO; RESERVATÓRIO '!C84</f>
        <v>unid.</v>
      </c>
      <c r="D138" s="1030">
        <f>'POÇO ARTESIANO; RESERVATÓRIO '!D84</f>
        <v>4</v>
      </c>
      <c r="E138" s="1031">
        <f>'POÇO ARTESIANO; RESERVATÓRIO '!E84</f>
        <v>3.7705410000000006</v>
      </c>
      <c r="F138" s="595">
        <v>1</v>
      </c>
      <c r="G138" s="595">
        <v>0.15</v>
      </c>
      <c r="H138" s="595">
        <v>0.85</v>
      </c>
      <c r="I138" s="595" t="s">
        <v>275</v>
      </c>
      <c r="J138" s="162">
        <v>1</v>
      </c>
      <c r="K138" s="336"/>
      <c r="L138" s="138"/>
      <c r="M138" s="138"/>
    </row>
    <row r="139" spans="1:13" ht="26.1" customHeight="1">
      <c r="A139" s="835"/>
      <c r="B139" s="946"/>
      <c r="C139" s="839"/>
      <c r="D139" s="841"/>
      <c r="E139" s="969"/>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70" t="str">
        <f>'POÇO ARTESIANO; RESERVATÓRIO '!A85</f>
        <v>2.7.17</v>
      </c>
      <c r="B140" s="946" t="str">
        <f>'POÇO ARTESIANO; RESERVATÓRIO '!B85</f>
        <v>Caixa em alvenaria de  40x40x50cm c/ tpo. concreto</v>
      </c>
      <c r="C140" s="871" t="str">
        <f>'POÇO ARTESIANO; RESERVATÓRIO '!C85</f>
        <v>unid.</v>
      </c>
      <c r="D140" s="841">
        <f>'POÇO ARTESIANO; RESERVATÓRIO '!D85</f>
        <v>2</v>
      </c>
      <c r="E140" s="969">
        <f>'POÇO ARTESIANO; RESERVATÓRIO '!E85</f>
        <v>287.72172899999998</v>
      </c>
      <c r="F140" s="209">
        <v>1</v>
      </c>
      <c r="G140" s="171">
        <v>0.15</v>
      </c>
      <c r="H140" s="171">
        <v>0.85</v>
      </c>
      <c r="I140" s="171" t="s">
        <v>275</v>
      </c>
      <c r="J140" s="172">
        <v>1</v>
      </c>
      <c r="K140" s="336"/>
      <c r="L140" s="138"/>
      <c r="M140" s="138"/>
    </row>
    <row r="141" spans="1:13" ht="15.95" customHeight="1">
      <c r="A141" s="835"/>
      <c r="B141" s="946"/>
      <c r="C141" s="839"/>
      <c r="D141" s="841"/>
      <c r="E141" s="969"/>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70" t="str">
        <f>'POÇO ARTESIANO; RESERVATÓRIO '!A86</f>
        <v>2.7.18</v>
      </c>
      <c r="B142" s="946" t="str">
        <f>'POÇO ARTESIANO; RESERVATÓRIO '!B86</f>
        <v>Caixa em alvenaria de  60x60x80cm c/ tpo. concreto</v>
      </c>
      <c r="C142" s="871" t="str">
        <f>'POÇO ARTESIANO; RESERVATÓRIO '!C86</f>
        <v>unid.</v>
      </c>
      <c r="D142" s="841">
        <f>'POÇO ARTESIANO; RESERVATÓRIO '!D86</f>
        <v>1</v>
      </c>
      <c r="E142" s="969">
        <f>'POÇO ARTESIANO; RESERVATÓRIO '!E86</f>
        <v>571.53190710000013</v>
      </c>
      <c r="F142" s="171">
        <v>1</v>
      </c>
      <c r="G142" s="171">
        <v>0.15</v>
      </c>
      <c r="H142" s="171">
        <v>0.85</v>
      </c>
      <c r="I142" s="171" t="s">
        <v>275</v>
      </c>
      <c r="J142" s="172">
        <v>1</v>
      </c>
      <c r="K142" s="336"/>
      <c r="L142" s="138"/>
      <c r="M142" s="138"/>
    </row>
    <row r="143" spans="1:13" ht="15.95" customHeight="1">
      <c r="A143" s="961"/>
      <c r="B143" s="963"/>
      <c r="C143" s="964"/>
      <c r="D143" s="966"/>
      <c r="E143" s="967"/>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5" t="str">
        <f>'POÇO ARTESIANO; RESERVATÓRIO '!A87</f>
        <v>2.7.19</v>
      </c>
      <c r="B144" s="837" t="str">
        <f>'POÇO ARTESIANO; RESERVATÓRIO '!B87</f>
        <v>Reservatório em Fibra de Vidro - Capac.  10.000 litros</v>
      </c>
      <c r="C144" s="838" t="str">
        <f>'POÇO ARTESIANO; RESERVATÓRIO '!C87</f>
        <v>unid.</v>
      </c>
      <c r="D144" s="840">
        <f>'POÇO ARTESIANO; RESERVATÓRIO '!D87</f>
        <v>1</v>
      </c>
      <c r="E144" s="968">
        <f>'POÇO ARTESIANO; RESERVATÓRIO '!E87</f>
        <v>8021.2071000000014</v>
      </c>
      <c r="F144" s="161">
        <v>1</v>
      </c>
      <c r="G144" s="161">
        <v>0.15</v>
      </c>
      <c r="H144" s="161">
        <v>0.85</v>
      </c>
      <c r="I144" s="161" t="s">
        <v>275</v>
      </c>
      <c r="J144" s="162">
        <v>1</v>
      </c>
      <c r="K144" s="336"/>
      <c r="L144" s="138"/>
      <c r="M144" s="138"/>
    </row>
    <row r="145" spans="1:13" ht="15.95" customHeight="1">
      <c r="A145" s="847"/>
      <c r="B145" s="856"/>
      <c r="C145" s="857"/>
      <c r="D145" s="858"/>
      <c r="E145" s="971"/>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9"/>
      <c r="D146" s="1040"/>
      <c r="E146" s="1040"/>
      <c r="F146" s="1040"/>
      <c r="G146" s="1040"/>
      <c r="H146" s="1040"/>
      <c r="I146" s="1040"/>
      <c r="J146" s="1041"/>
      <c r="K146" s="336"/>
      <c r="L146" s="138"/>
      <c r="M146" s="138"/>
    </row>
    <row r="147" spans="1:13" ht="20.100000000000001" customHeight="1">
      <c r="A147" s="913" t="str">
        <f>'POÇO ARTESIANO; RESERVATÓRIO '!A89</f>
        <v>2.8.1</v>
      </c>
      <c r="B147" s="975" t="str">
        <f>'POÇO ARTESIANO; RESERVATÓRIO '!B89</f>
        <v>PISO CIMENTADO, TRAÇO 1:3 (CIMENTO E AREIA), ACABAMENTO LISO, ESPESSURA 3,0 CM, PREPARO MECÂNICO DA ARGAMASSA. AF_06/2018</v>
      </c>
      <c r="C147" s="917" t="str">
        <f>'POÇO ARTESIANO; RESERVATÓRIO '!C89</f>
        <v>m²</v>
      </c>
      <c r="D147" s="1042">
        <f>'POÇO ARTESIANO; RESERVATÓRIO '!D89</f>
        <v>7.2</v>
      </c>
      <c r="E147" s="926">
        <f>'POÇO ARTESIANO; RESERVATÓRIO '!E89</f>
        <v>45.519991349999998</v>
      </c>
      <c r="F147" s="187">
        <v>1</v>
      </c>
      <c r="G147" s="187" t="s">
        <v>275</v>
      </c>
      <c r="H147" s="187">
        <v>1</v>
      </c>
      <c r="I147" s="187" t="s">
        <v>275</v>
      </c>
      <c r="J147" s="188">
        <v>1</v>
      </c>
      <c r="K147" s="336"/>
      <c r="L147" s="138"/>
      <c r="M147" s="138"/>
    </row>
    <row r="148" spans="1:13" ht="20.100000000000001" customHeight="1">
      <c r="A148" s="1000"/>
      <c r="B148" s="1035"/>
      <c r="C148" s="1036"/>
      <c r="D148" s="1043"/>
      <c r="E148" s="1044"/>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5"/>
      <c r="D149" s="986"/>
      <c r="E149" s="986"/>
      <c r="F149" s="986"/>
      <c r="G149" s="986"/>
      <c r="H149" s="986"/>
      <c r="I149" s="986"/>
      <c r="J149" s="987"/>
      <c r="K149" s="336"/>
      <c r="L149" s="138"/>
      <c r="M149" s="138"/>
    </row>
    <row r="150" spans="1:13" ht="20.100000000000001" customHeight="1">
      <c r="A150" s="281" t="str">
        <f>'POÇO ARTESIANO; RESERVATÓRIO '!A91</f>
        <v>*</v>
      </c>
      <c r="B150" s="275" t="str">
        <f>'POÇO ARTESIANO; RESERVATÓRIO '!B91</f>
        <v>MADEIRA:</v>
      </c>
      <c r="C150" s="1032"/>
      <c r="D150" s="1033"/>
      <c r="E150" s="1033"/>
      <c r="F150" s="1033"/>
      <c r="G150" s="1033"/>
      <c r="H150" s="1033"/>
      <c r="I150" s="1033"/>
      <c r="J150" s="1034"/>
      <c r="K150" s="336"/>
      <c r="L150" s="138"/>
      <c r="M150" s="138"/>
    </row>
    <row r="151" spans="1:13" ht="15.95" customHeight="1">
      <c r="A151" s="913" t="str">
        <f>'POÇO ARTESIANO; RESERVATÓRIO '!A92</f>
        <v>2.9.1</v>
      </c>
      <c r="B151" s="975" t="str">
        <f>'POÇO ARTESIANO; RESERVATÓRIO '!B92</f>
        <v>Esteio em Madeira -&gt; (0,25m x 0,25m x 7,00m) - Fonecimento e Execução.</v>
      </c>
      <c r="C151" s="917" t="str">
        <f>'POÇO ARTESIANO; RESERVATÓRIO '!C92</f>
        <v>unid.</v>
      </c>
      <c r="D151" s="976">
        <f>'POÇO ARTESIANO; RESERVATÓRIO '!D92</f>
        <v>5</v>
      </c>
      <c r="E151" s="926">
        <f>'POÇO ARTESIANO; RESERVATÓRIO '!E92</f>
        <v>1244.4468750000001</v>
      </c>
      <c r="F151" s="212">
        <v>1</v>
      </c>
      <c r="G151" s="212" t="s">
        <v>275</v>
      </c>
      <c r="H151" s="337">
        <v>1</v>
      </c>
      <c r="I151" s="276" t="s">
        <v>275</v>
      </c>
      <c r="J151" s="213">
        <v>1</v>
      </c>
      <c r="K151" s="336"/>
      <c r="L151" s="138"/>
      <c r="M151" s="138"/>
    </row>
    <row r="152" spans="1:13" ht="15.95" customHeight="1">
      <c r="A152" s="914"/>
      <c r="B152" s="916"/>
      <c r="C152" s="918"/>
      <c r="D152" s="977"/>
      <c r="E152" s="978"/>
      <c r="F152" s="189">
        <f>E151*D151</f>
        <v>6222.234375</v>
      </c>
      <c r="G152" s="191" t="s">
        <v>275</v>
      </c>
      <c r="H152" s="190">
        <f>F152*H151</f>
        <v>6222.234375</v>
      </c>
      <c r="I152" s="253" t="s">
        <v>275</v>
      </c>
      <c r="J152" s="192">
        <f>SUM(H152)</f>
        <v>6222.234375</v>
      </c>
      <c r="K152" s="336"/>
      <c r="L152" s="138"/>
      <c r="M152" s="138"/>
    </row>
    <row r="153" spans="1:13" ht="15.95" customHeight="1">
      <c r="A153" s="1037" t="str">
        <f>'POÇO ARTESIANO; RESERVATÓRIO '!A93</f>
        <v>2.9.2</v>
      </c>
      <c r="B153" s="963" t="str">
        <f>'POÇO ARTESIANO; RESERVATÓRIO '!B93</f>
        <v>Peça em Madeira -&gt;  (0,10m x 0,20m x 6,00m) - Fonecimento e Execução.</v>
      </c>
      <c r="C153" s="1038" t="str">
        <f>'POÇO ARTESIANO; RESERVATÓRIO '!C93</f>
        <v>unid.</v>
      </c>
      <c r="D153" s="966">
        <f>'POÇO ARTESIANO; RESERVATÓRIO '!D93</f>
        <v>2</v>
      </c>
      <c r="E153" s="967">
        <f>'POÇO ARTESIANO; RESERVATÓRIO '!E93</f>
        <v>327.40200000000004</v>
      </c>
      <c r="F153" s="276">
        <v>1</v>
      </c>
      <c r="G153" s="221" t="s">
        <v>275</v>
      </c>
      <c r="H153" s="276">
        <v>1</v>
      </c>
      <c r="I153" s="276" t="s">
        <v>275</v>
      </c>
      <c r="J153" s="277">
        <v>1</v>
      </c>
      <c r="K153" s="336"/>
      <c r="L153" s="138"/>
      <c r="M153" s="138"/>
    </row>
    <row r="154" spans="1:13" ht="15.95" customHeight="1">
      <c r="A154" s="878"/>
      <c r="B154" s="880"/>
      <c r="C154" s="882"/>
      <c r="D154" s="979"/>
      <c r="E154" s="886"/>
      <c r="F154" s="251">
        <f>E153*D153</f>
        <v>654.80400000000009</v>
      </c>
      <c r="G154" s="253" t="s">
        <v>275</v>
      </c>
      <c r="H154" s="252">
        <f>F154*H153</f>
        <v>654.80400000000009</v>
      </c>
      <c r="I154" s="253" t="s">
        <v>275</v>
      </c>
      <c r="J154" s="254">
        <f>SUM(H154)</f>
        <v>654.80400000000009</v>
      </c>
      <c r="K154" s="336"/>
      <c r="L154" s="138"/>
      <c r="M154" s="138"/>
    </row>
    <row r="155" spans="1:13" ht="15.95" customHeight="1">
      <c r="A155" s="911" t="str">
        <f>'POÇO ARTESIANO; RESERVATÓRIO '!A94</f>
        <v>2.9.3</v>
      </c>
      <c r="B155" s="880" t="str">
        <f>'POÇO ARTESIANO; RESERVATÓRIO '!B94</f>
        <v>Peça em Madeira -&gt;  (0,10m x 0,20m x 4,50m) - Fonecimento e Execução.</v>
      </c>
      <c r="C155" s="884" t="str">
        <f>'POÇO ARTESIANO; RESERVATÓRIO '!C94</f>
        <v>unid.</v>
      </c>
      <c r="D155" s="979">
        <f>'POÇO ARTESIANO; RESERVATÓRIO '!D94</f>
        <v>4</v>
      </c>
      <c r="E155" s="886">
        <f>'POÇO ARTESIANO; RESERVATÓRIO '!E94</f>
        <v>262.96650000000005</v>
      </c>
      <c r="F155" s="255">
        <v>1</v>
      </c>
      <c r="G155" s="253" t="s">
        <v>275</v>
      </c>
      <c r="H155" s="255">
        <v>1</v>
      </c>
      <c r="I155" s="255" t="s">
        <v>275</v>
      </c>
      <c r="J155" s="256">
        <v>1</v>
      </c>
      <c r="K155" s="336"/>
      <c r="L155" s="138"/>
      <c r="M155" s="138"/>
    </row>
    <row r="156" spans="1:13" ht="15.95" customHeight="1">
      <c r="A156" s="878"/>
      <c r="B156" s="880"/>
      <c r="C156" s="882"/>
      <c r="D156" s="979"/>
      <c r="E156" s="886"/>
      <c r="F156" s="251">
        <f>E155*D155</f>
        <v>1051.8660000000002</v>
      </c>
      <c r="G156" s="253" t="s">
        <v>275</v>
      </c>
      <c r="H156" s="252">
        <f>F156*H155</f>
        <v>1051.8660000000002</v>
      </c>
      <c r="I156" s="253" t="s">
        <v>275</v>
      </c>
      <c r="J156" s="254">
        <f>SUM(H156)</f>
        <v>1051.8660000000002</v>
      </c>
      <c r="K156" s="336"/>
      <c r="L156" s="138"/>
      <c r="M156" s="138"/>
    </row>
    <row r="157" spans="1:13" ht="15.95" customHeight="1">
      <c r="A157" s="911" t="str">
        <f>'POÇO ARTESIANO; RESERVATÓRIO '!A95</f>
        <v>2.9.4</v>
      </c>
      <c r="B157" s="880" t="str">
        <f>'POÇO ARTESIANO; RESERVATÓRIO '!B95</f>
        <v>Peça em Madeira -&gt;  (0,075m x 0,15m x 4,00m) - Fonecimento e Execução.</v>
      </c>
      <c r="C157" s="884" t="str">
        <f>'POÇO ARTESIANO; RESERVATÓRIO '!C95</f>
        <v>unid.</v>
      </c>
      <c r="D157" s="979">
        <f>'POÇO ARTESIANO; RESERVATÓRIO '!D95</f>
        <v>8</v>
      </c>
      <c r="E157" s="886">
        <f>'POÇO ARTESIANO; RESERVATÓRIO '!E95</f>
        <v>107.68275000000001</v>
      </c>
      <c r="F157" s="255">
        <v>1</v>
      </c>
      <c r="G157" s="253" t="s">
        <v>275</v>
      </c>
      <c r="H157" s="255">
        <v>1</v>
      </c>
      <c r="I157" s="255" t="s">
        <v>275</v>
      </c>
      <c r="J157" s="256">
        <v>1</v>
      </c>
      <c r="K157" s="336"/>
      <c r="L157" s="138"/>
      <c r="M157" s="138"/>
    </row>
    <row r="158" spans="1:13" ht="15.95" customHeight="1" thickBot="1">
      <c r="A158" s="897"/>
      <c r="B158" s="898"/>
      <c r="C158" s="899"/>
      <c r="D158" s="980"/>
      <c r="E158" s="901"/>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81" t="str">
        <f>'POÇO ARTESIANO; RESERVATÓRIO '!A96</f>
        <v>2.9.5</v>
      </c>
      <c r="B159" s="879" t="str">
        <f>'POÇO ARTESIANO; RESERVATÓRIO '!B96</f>
        <v>Peça em Madeira -&gt;  (0,06m x 0,12m x 4,50m) - Fonecimento e Execução.</v>
      </c>
      <c r="C159" s="883" t="str">
        <f>'POÇO ARTESIANO; RESERVATÓRIO '!C96</f>
        <v>unid.</v>
      </c>
      <c r="D159" s="982">
        <f>'POÇO ARTESIANO; RESERVATÓRIO '!D96</f>
        <v>10</v>
      </c>
      <c r="E159" s="885">
        <f>'POÇO ARTESIANO; RESERVATÓRIO '!E96</f>
        <v>80.66628</v>
      </c>
      <c r="F159" s="317">
        <v>1</v>
      </c>
      <c r="G159" s="600" t="s">
        <v>275</v>
      </c>
      <c r="H159" s="317">
        <v>1</v>
      </c>
      <c r="I159" s="317" t="s">
        <v>275</v>
      </c>
      <c r="J159" s="318">
        <v>1</v>
      </c>
      <c r="K159" s="336"/>
      <c r="L159" s="138"/>
      <c r="M159" s="138"/>
    </row>
    <row r="160" spans="1:13" ht="15.95" customHeight="1">
      <c r="A160" s="878"/>
      <c r="B160" s="880"/>
      <c r="C160" s="882"/>
      <c r="D160" s="979"/>
      <c r="E160" s="886"/>
      <c r="F160" s="251">
        <f>E159*D159</f>
        <v>806.66280000000006</v>
      </c>
      <c r="G160" s="253" t="s">
        <v>275</v>
      </c>
      <c r="H160" s="252">
        <f>F160*H159</f>
        <v>806.66280000000006</v>
      </c>
      <c r="I160" s="253" t="s">
        <v>275</v>
      </c>
      <c r="J160" s="254">
        <f>SUM(H160)</f>
        <v>806.66280000000006</v>
      </c>
      <c r="K160" s="336"/>
      <c r="L160" s="138"/>
      <c r="M160" s="138"/>
    </row>
    <row r="161" spans="1:13" ht="15.95" customHeight="1">
      <c r="A161" s="911" t="str">
        <f>'POÇO ARTESIANO; RESERVATÓRIO '!A97</f>
        <v>2.9.6</v>
      </c>
      <c r="B161" s="880" t="str">
        <f>'POÇO ARTESIANO; RESERVATÓRIO '!B97</f>
        <v>Pernamanca -&gt; (0,075m x 0,05m x 5,00m) - Fonecimento e Execução.</v>
      </c>
      <c r="C161" s="884" t="str">
        <f>'POÇO ARTESIANO; RESERVATÓRIO '!C97</f>
        <v>unid.</v>
      </c>
      <c r="D161" s="972">
        <f>'POÇO ARTESIANO; RESERVATÓRIO '!D97</f>
        <v>15</v>
      </c>
      <c r="E161" s="886">
        <f>'POÇO ARTESIANO; RESERVATÓRIO '!E97</f>
        <v>41.941125000000007</v>
      </c>
      <c r="F161" s="255">
        <v>1</v>
      </c>
      <c r="G161" s="253" t="s">
        <v>275</v>
      </c>
      <c r="H161" s="255">
        <v>1</v>
      </c>
      <c r="I161" s="255" t="s">
        <v>275</v>
      </c>
      <c r="J161" s="256">
        <v>1</v>
      </c>
      <c r="K161" s="336"/>
      <c r="L161" s="138"/>
      <c r="M161" s="138"/>
    </row>
    <row r="162" spans="1:13" ht="15.95" customHeight="1">
      <c r="A162" s="878"/>
      <c r="B162" s="880"/>
      <c r="C162" s="882"/>
      <c r="D162" s="979"/>
      <c r="E162" s="886"/>
      <c r="F162" s="251">
        <f>E161*D161</f>
        <v>629.11687500000005</v>
      </c>
      <c r="G162" s="253" t="s">
        <v>275</v>
      </c>
      <c r="H162" s="252">
        <f>F162*H161</f>
        <v>629.11687500000005</v>
      </c>
      <c r="I162" s="253" t="s">
        <v>275</v>
      </c>
      <c r="J162" s="254">
        <f>SUM(H162)</f>
        <v>629.11687500000005</v>
      </c>
      <c r="K162" s="336"/>
      <c r="L162" s="138"/>
      <c r="M162" s="138"/>
    </row>
    <row r="163" spans="1:13" ht="15.95" customHeight="1">
      <c r="A163" s="911" t="str">
        <f>'POÇO ARTESIANO; RESERVATÓRIO '!A98</f>
        <v>2.9.7</v>
      </c>
      <c r="B163" s="880" t="str">
        <f>'POÇO ARTESIANO; RESERVATÓRIO '!B98</f>
        <v>Pranchinha -&gt; (0,035m x 0,20m x 4,50m) - Fonecimento e Execução.</v>
      </c>
      <c r="C163" s="884" t="str">
        <f>'POÇO ARTESIANO; RESERVATÓRIO '!C98</f>
        <v>unid.</v>
      </c>
      <c r="D163" s="972">
        <f>'POÇO ARTESIANO; RESERVATÓRIO '!D98</f>
        <v>20</v>
      </c>
      <c r="E163" s="886">
        <f>'POÇO ARTESIANO; RESERVATÓRIO '!E98</f>
        <v>81.473174999999998</v>
      </c>
      <c r="F163" s="255">
        <v>1</v>
      </c>
      <c r="G163" s="253" t="s">
        <v>275</v>
      </c>
      <c r="H163" s="255">
        <v>1</v>
      </c>
      <c r="I163" s="255" t="s">
        <v>275</v>
      </c>
      <c r="J163" s="256">
        <v>1</v>
      </c>
      <c r="K163" s="336"/>
      <c r="L163" s="138"/>
      <c r="M163" s="138"/>
    </row>
    <row r="164" spans="1:13" ht="15.95" customHeight="1">
      <c r="A164" s="878"/>
      <c r="B164" s="880"/>
      <c r="C164" s="882"/>
      <c r="D164" s="979"/>
      <c r="E164" s="886"/>
      <c r="F164" s="251">
        <f>E163*D163</f>
        <v>1629.4634999999998</v>
      </c>
      <c r="G164" s="253" t="s">
        <v>275</v>
      </c>
      <c r="H164" s="252">
        <f>F164*H163</f>
        <v>1629.4634999999998</v>
      </c>
      <c r="I164" s="253" t="s">
        <v>275</v>
      </c>
      <c r="J164" s="254">
        <f>SUM(H164)</f>
        <v>1629.4634999999998</v>
      </c>
      <c r="K164" s="336"/>
      <c r="L164" s="138"/>
      <c r="M164" s="138"/>
    </row>
    <row r="165" spans="1:13" ht="15.95" customHeight="1">
      <c r="A165" s="911" t="str">
        <f>'POÇO ARTESIANO; RESERVATÓRIO '!A99</f>
        <v>2.9.8</v>
      </c>
      <c r="B165" s="880" t="str">
        <f>'POÇO ARTESIANO; RESERVATÓRIO '!B99</f>
        <v>Tábua -&gt; (0,025m x 0,20m x 4,50m) - Fonecimento e Execução.</v>
      </c>
      <c r="C165" s="884" t="str">
        <f>'POÇO ARTESIANO; RESERVATÓRIO '!C99</f>
        <v>unid.</v>
      </c>
      <c r="D165" s="972">
        <f>'POÇO ARTESIANO; RESERVATÓRIO '!D99</f>
        <v>16</v>
      </c>
      <c r="E165" s="886">
        <f>'POÇO ARTESIANO; RESERVATÓRIO '!E99</f>
        <v>54.712125</v>
      </c>
      <c r="F165" s="255">
        <v>1</v>
      </c>
      <c r="G165" s="253" t="s">
        <v>275</v>
      </c>
      <c r="H165" s="255">
        <v>1</v>
      </c>
      <c r="I165" s="255" t="s">
        <v>275</v>
      </c>
      <c r="J165" s="256">
        <v>1</v>
      </c>
      <c r="K165" s="336"/>
      <c r="L165" s="138"/>
      <c r="M165" s="138"/>
    </row>
    <row r="166" spans="1:13" ht="15.95" customHeight="1">
      <c r="A166" s="878"/>
      <c r="B166" s="880"/>
      <c r="C166" s="882"/>
      <c r="D166" s="979"/>
      <c r="E166" s="886"/>
      <c r="F166" s="251">
        <f>E165*D165</f>
        <v>875.39400000000001</v>
      </c>
      <c r="G166" s="253" t="s">
        <v>275</v>
      </c>
      <c r="H166" s="252">
        <f>F166*H165</f>
        <v>875.39400000000001</v>
      </c>
      <c r="I166" s="253" t="s">
        <v>275</v>
      </c>
      <c r="J166" s="254">
        <f>SUM(H166)</f>
        <v>875.39400000000001</v>
      </c>
      <c r="K166" s="336"/>
      <c r="L166" s="138"/>
      <c r="M166" s="138"/>
    </row>
    <row r="167" spans="1:13" ht="15.95" customHeight="1">
      <c r="A167" s="911" t="str">
        <f>'POÇO ARTESIANO; RESERVATÓRIO '!A100</f>
        <v>2.9.9</v>
      </c>
      <c r="B167" s="880" t="str">
        <f>'POÇO ARTESIANO; RESERVATÓRIO '!B100</f>
        <v>Ripão -&gt; (0,025m x 0,10m x 4,50m) - Fonecimento e Execução.</v>
      </c>
      <c r="C167" s="884" t="str">
        <f>'POÇO ARTESIANO; RESERVATÓRIO '!C100</f>
        <v>unid.</v>
      </c>
      <c r="D167" s="972">
        <f>'POÇO ARTESIANO; RESERVATÓRIO '!D100</f>
        <v>4</v>
      </c>
      <c r="E167" s="886">
        <f>'POÇO ARTESIANO; RESERVATÓRIO '!E100</f>
        <v>27.080325000000002</v>
      </c>
      <c r="F167" s="278">
        <v>1</v>
      </c>
      <c r="G167" s="278" t="s">
        <v>275</v>
      </c>
      <c r="H167" s="278">
        <v>1</v>
      </c>
      <c r="I167" s="278" t="s">
        <v>275</v>
      </c>
      <c r="J167" s="332">
        <v>1</v>
      </c>
      <c r="K167" s="336"/>
      <c r="L167" s="138"/>
      <c r="M167" s="138"/>
    </row>
    <row r="168" spans="1:13" ht="15.95" customHeight="1">
      <c r="A168" s="888"/>
      <c r="B168" s="889"/>
      <c r="C168" s="890"/>
      <c r="D168" s="973"/>
      <c r="E168" s="974"/>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5"/>
      <c r="D169" s="986"/>
      <c r="E169" s="986"/>
      <c r="F169" s="986"/>
      <c r="G169" s="986"/>
      <c r="H169" s="986"/>
      <c r="I169" s="986"/>
      <c r="J169" s="987"/>
      <c r="K169" s="336"/>
      <c r="L169" s="138"/>
      <c r="M169" s="138"/>
    </row>
    <row r="170" spans="1:13" ht="20.100000000000001" customHeight="1">
      <c r="A170" s="989" t="str">
        <f>'POÇO ARTESIANO; RESERVATÓRIO '!A102</f>
        <v>2.9.10</v>
      </c>
      <c r="B170" s="894" t="str">
        <f>'POÇO ARTESIANO; RESERVATÓRIO '!B102</f>
        <v>Barra de Parafuso Ø 3/8'de 100m (0,25m x 48unid.) - Fonecimento e Execução.</v>
      </c>
      <c r="C170" s="896" t="str">
        <f>'POÇO ARTESIANO; RESERVATÓRIO '!C102</f>
        <v>unid.</v>
      </c>
      <c r="D170" s="990">
        <f>'POÇO ARTESIANO; RESERVATÓRIO '!D102</f>
        <v>12</v>
      </c>
      <c r="E170" s="887">
        <f>'POÇO ARTESIANO; RESERVATÓRIO '!E102</f>
        <v>10.750000000000002</v>
      </c>
      <c r="F170" s="333">
        <v>1</v>
      </c>
      <c r="G170" s="279" t="s">
        <v>275</v>
      </c>
      <c r="H170" s="333">
        <v>1</v>
      </c>
      <c r="I170" s="279" t="s">
        <v>275</v>
      </c>
      <c r="J170" s="331">
        <v>1</v>
      </c>
      <c r="K170" s="336"/>
      <c r="L170" s="138"/>
      <c r="M170" s="138"/>
    </row>
    <row r="171" spans="1:13" ht="20.100000000000001" customHeight="1">
      <c r="A171" s="878"/>
      <c r="B171" s="880"/>
      <c r="C171" s="882"/>
      <c r="D171" s="972"/>
      <c r="E171" s="988"/>
      <c r="F171" s="251">
        <f>E170*D170</f>
        <v>129.00000000000003</v>
      </c>
      <c r="G171" s="253" t="s">
        <v>275</v>
      </c>
      <c r="H171" s="252">
        <f>F171*H170</f>
        <v>129.00000000000003</v>
      </c>
      <c r="I171" s="253" t="s">
        <v>275</v>
      </c>
      <c r="J171" s="254">
        <f>SUM(H171)</f>
        <v>129.00000000000003</v>
      </c>
      <c r="K171" s="336"/>
      <c r="L171" s="138"/>
      <c r="M171" s="138"/>
    </row>
    <row r="172" spans="1:13" ht="15.95" customHeight="1">
      <c r="A172" s="911" t="str">
        <f>'POÇO ARTESIANO; RESERVATÓRIO '!A103</f>
        <v>2.9.11</v>
      </c>
      <c r="B172" s="880" t="str">
        <f>'POÇO ARTESIANO; RESERVATÓRIO '!B103</f>
        <v>Porca Sextavada Ø 3/8' (48unid x 2unid.) - Fonecimento e Execução.</v>
      </c>
      <c r="C172" s="884" t="str">
        <f>'POÇO ARTESIANO; RESERVATÓRIO '!C103</f>
        <v>unid.</v>
      </c>
      <c r="D172" s="972">
        <f>'POÇO ARTESIANO; RESERVATÓRIO '!D103</f>
        <v>96</v>
      </c>
      <c r="E172" s="886">
        <f>'POÇO ARTESIANO; RESERVATÓRIO '!E103</f>
        <v>0.57620000000000005</v>
      </c>
      <c r="F172" s="334">
        <v>1</v>
      </c>
      <c r="G172" s="278" t="s">
        <v>275</v>
      </c>
      <c r="H172" s="334">
        <v>1</v>
      </c>
      <c r="I172" s="278" t="s">
        <v>275</v>
      </c>
      <c r="J172" s="332">
        <v>1</v>
      </c>
      <c r="K172" s="336"/>
      <c r="L172" s="138"/>
      <c r="M172" s="138"/>
    </row>
    <row r="173" spans="1:13" ht="15.95" customHeight="1">
      <c r="A173" s="878"/>
      <c r="B173" s="880"/>
      <c r="C173" s="882"/>
      <c r="D173" s="972"/>
      <c r="E173" s="988"/>
      <c r="F173" s="251">
        <f>E172*D172</f>
        <v>55.315200000000004</v>
      </c>
      <c r="G173" s="253" t="s">
        <v>275</v>
      </c>
      <c r="H173" s="252">
        <f>F173*H172</f>
        <v>55.315200000000004</v>
      </c>
      <c r="I173" s="253" t="s">
        <v>275</v>
      </c>
      <c r="J173" s="254">
        <f>SUM(H173)</f>
        <v>55.315200000000004</v>
      </c>
      <c r="K173" s="336"/>
      <c r="L173" s="138"/>
      <c r="M173" s="138"/>
    </row>
    <row r="174" spans="1:13" ht="15.95" customHeight="1">
      <c r="A174" s="911" t="str">
        <f>'POÇO ARTESIANO; RESERVATÓRIO '!A104</f>
        <v>2.9.12</v>
      </c>
      <c r="B174" s="880" t="str">
        <f>'POÇO ARTESIANO; RESERVATÓRIO '!B104</f>
        <v>Arruela Ø 3/8' (48unid x 2unid.) - Fonecimento e Execução.</v>
      </c>
      <c r="C174" s="884" t="str">
        <f>'POÇO ARTESIANO; RESERVATÓRIO '!C104</f>
        <v>unid.</v>
      </c>
      <c r="D174" s="972">
        <f>'POÇO ARTESIANO; RESERVATÓRIO '!D104</f>
        <v>96</v>
      </c>
      <c r="E174" s="886">
        <f>'POÇO ARTESIANO; RESERVATÓRIO '!E104</f>
        <v>0.55900000000000005</v>
      </c>
      <c r="F174" s="334">
        <v>1</v>
      </c>
      <c r="G174" s="278" t="s">
        <v>275</v>
      </c>
      <c r="H174" s="334">
        <v>1</v>
      </c>
      <c r="I174" s="278" t="s">
        <v>275</v>
      </c>
      <c r="J174" s="332">
        <v>1</v>
      </c>
      <c r="K174" s="336"/>
      <c r="L174" s="138"/>
      <c r="M174" s="138"/>
    </row>
    <row r="175" spans="1:13" ht="15.95" customHeight="1">
      <c r="A175" s="878"/>
      <c r="B175" s="880"/>
      <c r="C175" s="882"/>
      <c r="D175" s="972"/>
      <c r="E175" s="988"/>
      <c r="F175" s="251">
        <f>E174*D174</f>
        <v>53.664000000000001</v>
      </c>
      <c r="G175" s="253" t="s">
        <v>275</v>
      </c>
      <c r="H175" s="252">
        <f>F175*H174</f>
        <v>53.664000000000001</v>
      </c>
      <c r="I175" s="253" t="s">
        <v>275</v>
      </c>
      <c r="J175" s="254">
        <f>SUM(H175)</f>
        <v>53.664000000000001</v>
      </c>
      <c r="K175" s="336"/>
      <c r="L175" s="138"/>
      <c r="M175" s="138"/>
    </row>
    <row r="176" spans="1:13" ht="15.95" customHeight="1">
      <c r="A176" s="911" t="str">
        <f>'POÇO ARTESIANO; RESERVATÓRIO '!A105</f>
        <v>2.9.13</v>
      </c>
      <c r="B176" s="880" t="str">
        <f>'POÇO ARTESIANO; RESERVATÓRIO '!B105</f>
        <v>Prego 17x27</v>
      </c>
      <c r="C176" s="884" t="str">
        <f>'POÇO ARTESIANO; RESERVATÓRIO '!C105</f>
        <v>kg</v>
      </c>
      <c r="D176" s="972">
        <f>'POÇO ARTESIANO; RESERVATÓRIO '!D105</f>
        <v>3</v>
      </c>
      <c r="E176" s="886">
        <f>'POÇO ARTESIANO; RESERVATÓRIO '!E105</f>
        <v>23.469615000000001</v>
      </c>
      <c r="F176" s="334">
        <v>1</v>
      </c>
      <c r="G176" s="278" t="s">
        <v>275</v>
      </c>
      <c r="H176" s="334">
        <v>1</v>
      </c>
      <c r="I176" s="278" t="s">
        <v>275</v>
      </c>
      <c r="J176" s="332">
        <v>1</v>
      </c>
      <c r="K176" s="336"/>
      <c r="L176" s="138"/>
      <c r="M176" s="138"/>
    </row>
    <row r="177" spans="1:13" ht="15.95" customHeight="1">
      <c r="A177" s="878"/>
      <c r="B177" s="880"/>
      <c r="C177" s="882"/>
      <c r="D177" s="972"/>
      <c r="E177" s="988"/>
      <c r="F177" s="251">
        <f>E176*D176</f>
        <v>70.408844999999999</v>
      </c>
      <c r="G177" s="253" t="s">
        <v>275</v>
      </c>
      <c r="H177" s="252">
        <f>F177*H176</f>
        <v>70.408844999999999</v>
      </c>
      <c r="I177" s="253" t="s">
        <v>275</v>
      </c>
      <c r="J177" s="254">
        <f>SUM(H177)</f>
        <v>70.408844999999999</v>
      </c>
      <c r="K177" s="336"/>
      <c r="L177" s="138"/>
      <c r="M177" s="138"/>
    </row>
    <row r="178" spans="1:13" ht="15.95" customHeight="1">
      <c r="A178" s="911" t="str">
        <f>'POÇO ARTESIANO; RESERVATÓRIO '!A106</f>
        <v>2.9.14</v>
      </c>
      <c r="B178" s="880" t="str">
        <f>'POÇO ARTESIANO; RESERVATÓRIO '!B106</f>
        <v>Prego 19x36</v>
      </c>
      <c r="C178" s="884" t="str">
        <f>'POÇO ARTESIANO; RESERVATÓRIO '!C106</f>
        <v>kg</v>
      </c>
      <c r="D178" s="972">
        <f>'POÇO ARTESIANO; RESERVATÓRIO '!D106</f>
        <v>1</v>
      </c>
      <c r="E178" s="886">
        <f>'POÇO ARTESIANO; RESERVATÓRIO '!E106</f>
        <v>22.94136</v>
      </c>
      <c r="F178" s="334">
        <v>1</v>
      </c>
      <c r="G178" s="278" t="s">
        <v>275</v>
      </c>
      <c r="H178" s="334">
        <v>1</v>
      </c>
      <c r="I178" s="278" t="s">
        <v>275</v>
      </c>
      <c r="J178" s="332">
        <v>1</v>
      </c>
      <c r="K178" s="336"/>
      <c r="L178" s="138"/>
      <c r="M178" s="138"/>
    </row>
    <row r="179" spans="1:13" ht="15.95" customHeight="1" thickBot="1">
      <c r="A179" s="897"/>
      <c r="B179" s="898"/>
      <c r="C179" s="899"/>
      <c r="D179" s="983"/>
      <c r="E179" s="984"/>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4"/>
      <c r="D180" s="875"/>
      <c r="E180" s="875"/>
      <c r="F180" s="875"/>
      <c r="G180" s="875"/>
      <c r="H180" s="875"/>
      <c r="I180" s="875"/>
      <c r="J180" s="876"/>
      <c r="K180" s="336"/>
      <c r="L180" s="138"/>
      <c r="M180" s="138"/>
    </row>
    <row r="181" spans="1:13" ht="20.100000000000001" customHeight="1">
      <c r="A181" s="860" t="str">
        <f>'POÇO ARTESIANO; RESERVATÓRIO '!A108</f>
        <v>2.10.1</v>
      </c>
      <c r="B181" s="962" t="str">
        <f>'POÇO ARTESIANO; RESERVATÓRIO '!B108</f>
        <v>Portão de ferro 1/2" c/ ferragens (incl. pint. anti-corrosiva). (1,00x2,00)m x 1unid.</v>
      </c>
      <c r="C181" s="995" t="str">
        <f>'POÇO ARTESIANO; RESERVATÓRIO '!C108</f>
        <v>m²</v>
      </c>
      <c r="D181" s="996">
        <f>'POÇO ARTESIANO; RESERVATÓRIO '!D108</f>
        <v>2</v>
      </c>
      <c r="E181" s="909">
        <f>'POÇO ARTESIANO; RESERVATÓRIO '!E108</f>
        <v>324.77878500000003</v>
      </c>
      <c r="F181" s="185">
        <v>1</v>
      </c>
      <c r="G181" s="167" t="s">
        <v>275</v>
      </c>
      <c r="H181" s="185">
        <v>0.8</v>
      </c>
      <c r="I181" s="185">
        <v>0.2</v>
      </c>
      <c r="J181" s="186">
        <v>1</v>
      </c>
      <c r="K181" s="336"/>
      <c r="L181" s="138"/>
      <c r="M181" s="138"/>
    </row>
    <row r="182" spans="1:13" ht="20.100000000000001" customHeight="1">
      <c r="A182" s="835"/>
      <c r="B182" s="946"/>
      <c r="C182" s="839"/>
      <c r="D182" s="997"/>
      <c r="E182" s="969"/>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91"/>
      <c r="D183" s="992"/>
      <c r="E183" s="992"/>
      <c r="F183" s="992"/>
      <c r="G183" s="992"/>
      <c r="H183" s="992"/>
      <c r="I183" s="992"/>
      <c r="J183" s="993"/>
      <c r="K183" s="336"/>
      <c r="L183" s="138"/>
      <c r="M183" s="138"/>
    </row>
    <row r="184" spans="1:13" ht="20.100000000000001" customHeight="1">
      <c r="A184" s="893" t="str">
        <f>'POÇO ARTESIANO; RESERVATÓRIO '!A110</f>
        <v>2.11.1</v>
      </c>
      <c r="B184" s="894" t="str">
        <f>'POÇO ARTESIANO; RESERVATÓRIO '!B110</f>
        <v>APLICAÇÃO MANUAL DE TINTA LÁTEX ACRÍLICA EM PAREDE EXTERNAS,DUAS DEMÃOS. AF_11/2016</v>
      </c>
      <c r="C184" s="994" t="str">
        <f>'POÇO ARTESIANO; RESERVATÓRIO '!C110</f>
        <v>m²</v>
      </c>
      <c r="D184" s="896">
        <f>'POÇO ARTESIANO; RESERVATÓRIO '!D110</f>
        <v>49.78</v>
      </c>
      <c r="E184" s="887">
        <f>'POÇO ARTESIANO; RESERVATÓRIO '!E110</f>
        <v>15.0764364</v>
      </c>
      <c r="F184" s="249">
        <v>1</v>
      </c>
      <c r="G184" s="280" t="s">
        <v>275</v>
      </c>
      <c r="H184" s="280" t="s">
        <v>275</v>
      </c>
      <c r="I184" s="249">
        <v>1</v>
      </c>
      <c r="J184" s="250">
        <v>1</v>
      </c>
      <c r="K184" s="336"/>
      <c r="L184" s="138"/>
      <c r="M184" s="138"/>
    </row>
    <row r="185" spans="1:13" ht="20.100000000000001" customHeight="1">
      <c r="A185" s="878"/>
      <c r="B185" s="880"/>
      <c r="C185" s="882"/>
      <c r="D185" s="979"/>
      <c r="E185" s="886"/>
      <c r="F185" s="251">
        <f>E184*D184</f>
        <v>750.50500399200007</v>
      </c>
      <c r="G185" s="253" t="s">
        <v>275</v>
      </c>
      <c r="H185" s="253" t="s">
        <v>275</v>
      </c>
      <c r="I185" s="252">
        <f>F185*I184</f>
        <v>750.50500399200007</v>
      </c>
      <c r="J185" s="254">
        <f>SUM(I185)</f>
        <v>750.50500399200007</v>
      </c>
      <c r="K185" s="336"/>
      <c r="L185" s="138"/>
      <c r="M185" s="138"/>
    </row>
    <row r="186" spans="1:13" ht="15.95" customHeight="1">
      <c r="A186" s="878" t="str">
        <f>'POÇO ARTESIANO; RESERVATÓRIO '!A111</f>
        <v>2.11.2</v>
      </c>
      <c r="B186" s="880" t="str">
        <f>'POÇO ARTESIANO; RESERVATÓRIO '!B111</f>
        <v>PINTURA ESMALTE ACETINADO EM MADEIRA, DUAS DEMAOS.</v>
      </c>
      <c r="C186" s="882" t="str">
        <f>'POÇO ARTESIANO; RESERVATÓRIO '!C111</f>
        <v>m²</v>
      </c>
      <c r="D186" s="979">
        <f>'POÇO ARTESIANO; RESERVATÓRIO '!D111</f>
        <v>158.94</v>
      </c>
      <c r="E186" s="886">
        <f>'POÇO ARTESIANO; RESERVATÓRIO '!E111</f>
        <v>17.781360000000003</v>
      </c>
      <c r="F186" s="255">
        <v>1</v>
      </c>
      <c r="G186" s="253" t="s">
        <v>275</v>
      </c>
      <c r="H186" s="253" t="s">
        <v>275</v>
      </c>
      <c r="I186" s="255">
        <v>1</v>
      </c>
      <c r="J186" s="256">
        <v>1</v>
      </c>
      <c r="K186" s="336"/>
      <c r="L186" s="138"/>
      <c r="M186" s="138"/>
    </row>
    <row r="187" spans="1:13" ht="15.95" customHeight="1">
      <c r="A187" s="878"/>
      <c r="B187" s="880"/>
      <c r="C187" s="882"/>
      <c r="D187" s="979"/>
      <c r="E187" s="886"/>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9" t="str">
        <f>'POÇO ARTESIANO; RESERVATÓRIO '!A112</f>
        <v>2.11.3</v>
      </c>
      <c r="B188" s="1001" t="str">
        <f>'POÇO ARTESIANO; RESERVATÓRIO '!B112</f>
        <v>PINTURA COM TINTA PROTETORA ACABAMENTO GRAFITE ESMALTE SOBRE SUPERFICIE METALICA, 2 DEMAOS.</v>
      </c>
      <c r="C188" s="1002" t="str">
        <f>'POÇO ARTESIANO; RESERVATÓRIO '!C112</f>
        <v>m²</v>
      </c>
      <c r="D188" s="1003">
        <f>'POÇO ARTESIANO; RESERVATÓRIO '!D112</f>
        <v>4</v>
      </c>
      <c r="E188" s="1005">
        <f>'POÇO ARTESIANO; RESERVATÓRIO '!E112</f>
        <v>37.436058000000003</v>
      </c>
      <c r="F188" s="603">
        <v>1</v>
      </c>
      <c r="G188" s="604" t="s">
        <v>275</v>
      </c>
      <c r="H188" s="604" t="s">
        <v>275</v>
      </c>
      <c r="I188" s="603">
        <v>1</v>
      </c>
      <c r="J188" s="605">
        <v>1</v>
      </c>
      <c r="K188" s="336"/>
      <c r="L188" s="138"/>
      <c r="M188" s="138"/>
    </row>
    <row r="189" spans="1:13" ht="20.100000000000001" customHeight="1">
      <c r="A189" s="1000"/>
      <c r="B189" s="905"/>
      <c r="C189" s="907"/>
      <c r="D189" s="1004"/>
      <c r="E189" s="910"/>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4"/>
      <c r="D190" s="875"/>
      <c r="E190" s="875"/>
      <c r="F190" s="875"/>
      <c r="G190" s="875"/>
      <c r="H190" s="875"/>
      <c r="I190" s="875"/>
      <c r="J190" s="876"/>
      <c r="K190" s="336"/>
      <c r="L190" s="138"/>
      <c r="M190" s="138"/>
    </row>
    <row r="191" spans="1:13" ht="33.950000000000003" customHeight="1">
      <c r="A191" s="1013" t="str">
        <f>'POÇO ARTESIANO; RESERVATÓRIO '!A114</f>
        <v>2.12.1</v>
      </c>
      <c r="B191" s="1014" t="str">
        <f>'POÇO ARTESIANO; RESERVATÓRIO '!B114</f>
        <v>CERCA COM MOUROES DE CONCRETO, RETO, 15X15CM, ESPACAMENTO DE 3M, CRAVADOS 0,5M, ESCORAS DE 10X10CM NOS CANTOS, COM 12 FIOS DE ARAME DE ACO OVALADO 15X17.</v>
      </c>
      <c r="C191" s="1015" t="str">
        <f>'POÇO ARTESIANO; RESERVATÓRIO '!C114</f>
        <v>m</v>
      </c>
      <c r="D191" s="1016">
        <f>'POÇO ARTESIANO; RESERVATÓRIO '!D114</f>
        <v>35.799999999999997</v>
      </c>
      <c r="E191" s="998">
        <f>'POÇO ARTESIANO; RESERVATÓRIO '!E114</f>
        <v>63.284657459999998</v>
      </c>
      <c r="F191" s="214">
        <v>1</v>
      </c>
      <c r="G191" s="208" t="s">
        <v>275</v>
      </c>
      <c r="H191" s="215">
        <v>1</v>
      </c>
      <c r="I191" s="208" t="s">
        <v>275</v>
      </c>
      <c r="J191" s="216">
        <v>1</v>
      </c>
      <c r="K191" s="336"/>
      <c r="L191" s="138"/>
      <c r="M191" s="138"/>
    </row>
    <row r="192" spans="1:13" ht="33.950000000000003" customHeight="1">
      <c r="A192" s="914"/>
      <c r="B192" s="837"/>
      <c r="C192" s="838"/>
      <c r="D192" s="873"/>
      <c r="E192" s="968"/>
      <c r="F192" s="164">
        <f>E191*D191</f>
        <v>2265.5907370679997</v>
      </c>
      <c r="G192" s="167" t="s">
        <v>275</v>
      </c>
      <c r="H192" s="165">
        <f>F192*H191</f>
        <v>2265.5907370679997</v>
      </c>
      <c r="I192" s="167" t="s">
        <v>275</v>
      </c>
      <c r="J192" s="168">
        <f>SUM(H192)</f>
        <v>2265.5907370679997</v>
      </c>
      <c r="K192" s="336"/>
      <c r="L192" s="138"/>
      <c r="M192" s="138"/>
    </row>
    <row r="193" spans="1:13" ht="15.95" customHeight="1">
      <c r="A193" s="914" t="str">
        <f>'POÇO ARTESIANO; RESERVATÓRIO '!A115</f>
        <v>2.12.2</v>
      </c>
      <c r="B193" s="856" t="str">
        <f>'POÇO ARTESIANO; RESERVATÓRIO '!B115</f>
        <v>ESCADA TIPO MARINHEIRO EM TUBO ACO GALVANIZADO 1 1/2" 5 DEGRAUS</v>
      </c>
      <c r="C193" s="857" t="str">
        <f>'POÇO ARTESIANO; RESERVATÓRIO '!C115</f>
        <v>m</v>
      </c>
      <c r="D193" s="872">
        <f>'POÇO ARTESIANO; RESERVATÓRIO '!D115</f>
        <v>8</v>
      </c>
      <c r="E193" s="971">
        <f>'POÇO ARTESIANO; RESERVATÓRIO '!E115</f>
        <v>288.91665599999999</v>
      </c>
      <c r="F193" s="217">
        <v>1</v>
      </c>
      <c r="G193" s="167" t="s">
        <v>275</v>
      </c>
      <c r="H193" s="218" t="s">
        <v>275</v>
      </c>
      <c r="I193" s="218">
        <v>1</v>
      </c>
      <c r="J193" s="219">
        <v>1</v>
      </c>
      <c r="K193" s="336"/>
      <c r="L193" s="138"/>
      <c r="M193" s="138"/>
    </row>
    <row r="194" spans="1:13" ht="15.95" customHeight="1">
      <c r="A194" s="914"/>
      <c r="B194" s="837"/>
      <c r="C194" s="838"/>
      <c r="D194" s="873"/>
      <c r="E194" s="968"/>
      <c r="F194" s="164">
        <f>E193*D193</f>
        <v>2311.3332479999999</v>
      </c>
      <c r="G194" s="167" t="s">
        <v>275</v>
      </c>
      <c r="H194" s="166" t="s">
        <v>275</v>
      </c>
      <c r="I194" s="165">
        <f>F194*I193</f>
        <v>2311.3332479999999</v>
      </c>
      <c r="J194" s="168">
        <f>SUM(I194)</f>
        <v>2311.3332479999999</v>
      </c>
      <c r="K194" s="336"/>
      <c r="L194" s="138"/>
      <c r="M194" s="138"/>
    </row>
    <row r="195" spans="1:13" ht="15.95" customHeight="1">
      <c r="A195" s="914" t="str">
        <f>'POÇO ARTESIANO; RESERVATÓRIO '!A116</f>
        <v>2.12.3</v>
      </c>
      <c r="B195" s="856" t="str">
        <f>'POÇO ARTESIANO; RESERVATÓRIO '!B116</f>
        <v>Limpeza geral e entrega da obra</v>
      </c>
      <c r="C195" s="857" t="str">
        <f>'POÇO ARTESIANO; RESERVATÓRIO '!C116</f>
        <v>m²</v>
      </c>
      <c r="D195" s="872">
        <f>'POÇO ARTESIANO; RESERVATÓRIO '!D116</f>
        <v>78</v>
      </c>
      <c r="E195" s="971">
        <f>'POÇO ARTESIANO; RESERVATÓRIO '!E116</f>
        <v>7.1104800000000008</v>
      </c>
      <c r="F195" s="217">
        <v>1</v>
      </c>
      <c r="G195" s="217" t="s">
        <v>275</v>
      </c>
      <c r="H195" s="218" t="s">
        <v>275</v>
      </c>
      <c r="I195" s="218">
        <v>1</v>
      </c>
      <c r="J195" s="219">
        <v>1</v>
      </c>
      <c r="K195" s="336"/>
      <c r="L195" s="138"/>
      <c r="M195" s="138"/>
    </row>
    <row r="196" spans="1:13" ht="15.95" customHeight="1" thickBot="1">
      <c r="A196" s="929"/>
      <c r="B196" s="957"/>
      <c r="C196" s="958"/>
      <c r="D196" s="1011"/>
      <c r="E196" s="1012"/>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9" t="s">
        <v>278</v>
      </c>
      <c r="B197" s="1010"/>
      <c r="C197" s="1010"/>
      <c r="D197" s="1010"/>
      <c r="E197" s="1010"/>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6" t="s">
        <v>279</v>
      </c>
      <c r="B198" s="1007"/>
      <c r="C198" s="1007"/>
      <c r="D198" s="1007"/>
      <c r="E198" s="1008"/>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6" t="s">
        <v>280</v>
      </c>
      <c r="B199" s="1007"/>
      <c r="C199" s="1007"/>
      <c r="D199" s="1007"/>
      <c r="E199" s="1008"/>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6" t="s">
        <v>281</v>
      </c>
      <c r="B200" s="1007"/>
      <c r="C200" s="1007"/>
      <c r="D200" s="1007"/>
      <c r="E200" s="1008"/>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G9" sqref="G9"/>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80" t="s">
        <v>761</v>
      </c>
      <c r="C5" s="1080"/>
      <c r="D5" s="1080"/>
      <c r="E5" s="1080"/>
      <c r="F5" s="1080"/>
      <c r="G5" s="1080"/>
    </row>
    <row r="6" spans="1:7">
      <c r="A6" s="388" t="s">
        <v>762</v>
      </c>
      <c r="B6" s="1081" t="s">
        <v>763</v>
      </c>
      <c r="C6" s="1081"/>
      <c r="D6" s="1081"/>
      <c r="E6" s="389"/>
      <c r="F6" s="386"/>
      <c r="G6" s="386"/>
    </row>
    <row r="7" spans="1:7">
      <c r="A7" s="388" t="s">
        <v>2</v>
      </c>
      <c r="B7" s="1081"/>
      <c r="C7" s="1081"/>
      <c r="D7" s="1081"/>
      <c r="E7" s="389"/>
      <c r="F7" s="386"/>
      <c r="G7" s="386"/>
    </row>
    <row r="8" spans="1:7" ht="46.5" customHeight="1">
      <c r="A8" s="388" t="s">
        <v>764</v>
      </c>
      <c r="B8" s="1082" t="s">
        <v>761</v>
      </c>
      <c r="C8" s="1083"/>
      <c r="D8" s="1083"/>
      <c r="E8" s="1083"/>
      <c r="F8" s="1083"/>
      <c r="G8" s="1083"/>
    </row>
    <row r="9" spans="1:7">
      <c r="A9" s="390" t="s">
        <v>765</v>
      </c>
      <c r="B9" s="1066" t="s">
        <v>766</v>
      </c>
      <c r="C9" s="1066"/>
      <c r="D9" s="1066"/>
      <c r="E9" s="391"/>
      <c r="F9" s="386"/>
      <c r="G9" s="386"/>
    </row>
    <row r="10" spans="1:7">
      <c r="A10" s="392" t="s">
        <v>767</v>
      </c>
      <c r="B10" s="1065" t="s">
        <v>768</v>
      </c>
      <c r="C10" s="1066"/>
      <c r="D10" s="1066"/>
      <c r="E10" s="391"/>
      <c r="F10" s="386"/>
      <c r="G10" s="386"/>
    </row>
    <row r="11" spans="1:7">
      <c r="A11" s="392" t="s">
        <v>769</v>
      </c>
      <c r="B11" s="1066" t="s">
        <v>770</v>
      </c>
      <c r="C11" s="1066"/>
      <c r="D11" s="1066"/>
      <c r="E11" s="391"/>
      <c r="F11" s="386"/>
      <c r="G11" s="386"/>
    </row>
    <row r="12" spans="1:7">
      <c r="A12" s="1067" t="s">
        <v>771</v>
      </c>
      <c r="B12" s="1067"/>
      <c r="C12" s="1067"/>
      <c r="D12" s="1067"/>
      <c r="E12" s="386"/>
      <c r="F12" s="386"/>
      <c r="G12" s="386"/>
    </row>
    <row r="13" spans="1:7" ht="15.75" thickBot="1">
      <c r="A13" s="1067"/>
      <c r="B13" s="1067"/>
      <c r="C13" s="1067"/>
      <c r="D13" s="1067"/>
      <c r="E13" s="386"/>
      <c r="F13" s="386"/>
      <c r="G13" s="386"/>
    </row>
    <row r="14" spans="1:7" ht="24" thickBot="1">
      <c r="A14" s="1068" t="s">
        <v>772</v>
      </c>
      <c r="B14" s="1068"/>
      <c r="C14" s="1068"/>
      <c r="D14" s="1068"/>
      <c r="E14" s="386"/>
      <c r="F14" s="1069" t="s">
        <v>773</v>
      </c>
      <c r="G14" s="1070"/>
    </row>
    <row r="15" spans="1:7" ht="21.75" thickBot="1">
      <c r="A15" s="1071" t="s">
        <v>774</v>
      </c>
      <c r="B15" s="1072"/>
      <c r="C15" s="393" t="s">
        <v>775</v>
      </c>
      <c r="D15" s="394" t="s">
        <v>776</v>
      </c>
      <c r="E15" s="386"/>
      <c r="F15" s="395" t="s">
        <v>777</v>
      </c>
      <c r="G15" s="396" t="s">
        <v>778</v>
      </c>
    </row>
    <row r="16" spans="1:7">
      <c r="A16" s="1052" t="s">
        <v>779</v>
      </c>
      <c r="B16" s="1053"/>
      <c r="C16" s="397" t="s">
        <v>780</v>
      </c>
      <c r="D16" s="398">
        <v>5.5E-2</v>
      </c>
      <c r="E16" s="386"/>
      <c r="F16" s="399">
        <v>0.03</v>
      </c>
      <c r="G16" s="400">
        <v>5.5E-2</v>
      </c>
    </row>
    <row r="17" spans="1:7" ht="21">
      <c r="A17" s="1073" t="s">
        <v>781</v>
      </c>
      <c r="B17" s="1074"/>
      <c r="C17" s="401" t="s">
        <v>782</v>
      </c>
      <c r="D17" s="402">
        <v>4.4999999999999997E-3</v>
      </c>
      <c r="E17" s="386"/>
      <c r="F17" s="403">
        <v>4.0000000000000001E-3</v>
      </c>
      <c r="G17" s="404">
        <v>5.0000000000000001E-3</v>
      </c>
    </row>
    <row r="18" spans="1:7" ht="21">
      <c r="A18" s="1073" t="s">
        <v>783</v>
      </c>
      <c r="B18" s="1074"/>
      <c r="C18" s="401" t="s">
        <v>784</v>
      </c>
      <c r="D18" s="402">
        <v>4.4999999999999997E-3</v>
      </c>
      <c r="E18" s="386"/>
      <c r="F18" s="403">
        <v>4.0000000000000001E-3</v>
      </c>
      <c r="G18" s="404">
        <v>5.0000000000000001E-3</v>
      </c>
    </row>
    <row r="19" spans="1:7" ht="21.75" thickBot="1">
      <c r="A19" s="1075" t="s">
        <v>785</v>
      </c>
      <c r="B19" s="1076"/>
      <c r="C19" s="405" t="s">
        <v>786</v>
      </c>
      <c r="D19" s="406">
        <v>1.2699999999999999E-2</v>
      </c>
      <c r="E19" s="386"/>
      <c r="F19" s="407">
        <v>9.7000000000000003E-3</v>
      </c>
      <c r="G19" s="408">
        <v>1.2699999999999999E-2</v>
      </c>
    </row>
    <row r="20" spans="1:7" ht="23.25" thickBot="1">
      <c r="A20" s="1077" t="s">
        <v>787</v>
      </c>
      <c r="B20" s="1078"/>
      <c r="C20" s="1079"/>
      <c r="D20" s="409">
        <v>7.6700000000000004E-2</v>
      </c>
      <c r="E20" s="386"/>
      <c r="F20" s="1046"/>
      <c r="G20" s="1046"/>
    </row>
    <row r="21" spans="1:7">
      <c r="A21" s="1052" t="s">
        <v>788</v>
      </c>
      <c r="B21" s="1053"/>
      <c r="C21" s="397" t="s">
        <v>789</v>
      </c>
      <c r="D21" s="410">
        <v>0.01</v>
      </c>
      <c r="E21" s="386"/>
      <c r="F21" s="399">
        <v>5.8999999999999999E-3</v>
      </c>
      <c r="G21" s="400">
        <v>1.3899999999999999E-2</v>
      </c>
    </row>
    <row r="22" spans="1:7" ht="15.75" thickBot="1">
      <c r="A22" s="1054" t="s">
        <v>790</v>
      </c>
      <c r="B22" s="1055"/>
      <c r="C22" s="411" t="s">
        <v>354</v>
      </c>
      <c r="D22" s="412">
        <v>8.6599999999999996E-2</v>
      </c>
      <c r="E22" s="386"/>
      <c r="F22" s="413">
        <v>6.1600000000000002E-2</v>
      </c>
      <c r="G22" s="414">
        <v>8.9599999999999999E-2</v>
      </c>
    </row>
    <row r="23" spans="1:7">
      <c r="A23" s="1056" t="s">
        <v>791</v>
      </c>
      <c r="B23" s="415" t="s">
        <v>792</v>
      </c>
      <c r="C23" s="1057" t="s">
        <v>793</v>
      </c>
      <c r="D23" s="398">
        <v>6.4999999999999997E-3</v>
      </c>
      <c r="E23" s="386"/>
      <c r="F23" s="1060" t="s">
        <v>794</v>
      </c>
      <c r="G23" s="1061"/>
    </row>
    <row r="24" spans="1:7">
      <c r="A24" s="1056"/>
      <c r="B24" s="416" t="s">
        <v>795</v>
      </c>
      <c r="C24" s="1058"/>
      <c r="D24" s="402">
        <v>0.03</v>
      </c>
      <c r="E24" s="386"/>
      <c r="F24" s="1060"/>
      <c r="G24" s="1061"/>
    </row>
    <row r="25" spans="1:7">
      <c r="A25" s="1056"/>
      <c r="B25" s="416" t="s">
        <v>796</v>
      </c>
      <c r="C25" s="1058"/>
      <c r="D25" s="402">
        <v>2.5000000000000001E-3</v>
      </c>
      <c r="E25" s="386"/>
      <c r="F25" s="1060"/>
      <c r="G25" s="1061"/>
    </row>
    <row r="26" spans="1:7" ht="15.75" thickBot="1">
      <c r="A26" s="1056"/>
      <c r="B26" s="417" t="s">
        <v>797</v>
      </c>
      <c r="C26" s="1059"/>
      <c r="D26" s="418">
        <v>4.4999999999999998E-2</v>
      </c>
      <c r="E26" s="386"/>
      <c r="F26" s="1060"/>
      <c r="G26" s="1061"/>
    </row>
    <row r="27" spans="1:7" ht="15.75" thickBot="1">
      <c r="A27" s="1062" t="s">
        <v>798</v>
      </c>
      <c r="B27" s="1063"/>
      <c r="C27" s="1064"/>
      <c r="D27" s="419">
        <v>8.3999999999999991E-2</v>
      </c>
      <c r="E27" s="386"/>
      <c r="F27" s="1060"/>
      <c r="G27" s="1061"/>
    </row>
    <row r="28" spans="1:7" ht="15.75" thickBot="1">
      <c r="A28" s="1045"/>
      <c r="B28" s="1045"/>
      <c r="C28" s="1045"/>
      <c r="D28" s="1045"/>
      <c r="E28" s="386"/>
      <c r="F28" s="1046"/>
      <c r="G28" s="1046"/>
    </row>
    <row r="29" spans="1:7" ht="15.75" thickBot="1">
      <c r="A29" s="1047" t="s">
        <v>799</v>
      </c>
      <c r="B29" s="1048"/>
      <c r="C29" s="1049"/>
      <c r="D29" s="420">
        <v>0.29000179279475979</v>
      </c>
      <c r="E29" s="386"/>
      <c r="F29" s="421">
        <v>0.25</v>
      </c>
      <c r="G29" s="422">
        <v>0.3</v>
      </c>
    </row>
    <row r="30" spans="1:7" ht="15.75">
      <c r="A30" s="423"/>
      <c r="B30" s="423"/>
      <c r="C30" s="423"/>
      <c r="D30" s="424"/>
      <c r="E30" s="386"/>
      <c r="F30" s="386"/>
      <c r="G30" s="386"/>
    </row>
    <row r="31" spans="1:7">
      <c r="A31" s="1050" t="s">
        <v>800</v>
      </c>
      <c r="B31" s="1050"/>
      <c r="C31" s="1050"/>
      <c r="D31" s="386"/>
      <c r="E31" s="386"/>
      <c r="F31" s="386"/>
      <c r="G31" s="386"/>
    </row>
    <row r="32" spans="1:7">
      <c r="A32" s="1051" t="s">
        <v>801</v>
      </c>
      <c r="B32" s="1051"/>
      <c r="C32" s="1051"/>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2020-07-20T13:00:10Z</cp:lastPrinted>
  <dcterms:created xsi:type="dcterms:W3CDTF">2017-10-22T14:05:37Z</dcterms:created>
  <dcterms:modified xsi:type="dcterms:W3CDTF">2020-07-24T12:39:50Z</dcterms:modified>
</cp:coreProperties>
</file>